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00" windowHeight="11010"/>
  </bookViews>
  <sheets>
    <sheet name="прил1" sheetId="18" r:id="rId1"/>
    <sheet name="прил 2 (админ ОГВ)" sheetId="60" r:id="rId2"/>
    <sheet name="прил3" sheetId="69" r:id="rId3"/>
    <sheet name="прил4" sheetId="72" r:id="rId4"/>
    <sheet name="прил5" sheetId="70" r:id="rId5"/>
    <sheet name="прил6" sheetId="73" r:id="rId6"/>
    <sheet name="прил7" sheetId="71" r:id="rId7"/>
    <sheet name="прил8" sheetId="74" r:id="rId8"/>
    <sheet name="прил9 " sheetId="68" r:id="rId9"/>
    <sheet name="прил10" sheetId="67" r:id="rId10"/>
    <sheet name="прил 11" sheetId="63" r:id="rId11"/>
  </sheets>
  <definedNames>
    <definedName name="_xlnm._FilterDatabase" localSheetId="2" hidden="1">прил3!$A$18:$U$725</definedName>
    <definedName name="_xlnm._FilterDatabase" localSheetId="3" hidden="1">прил4!$A$18:$U$634</definedName>
    <definedName name="_xlnm._FilterDatabase" localSheetId="4" hidden="1">прил5!$A$19:$AB$66</definedName>
    <definedName name="_xlnm._FilterDatabase" localSheetId="5" hidden="1">прил6!$A$20:$I$65</definedName>
    <definedName name="_xlnm._FilterDatabase" localSheetId="6" hidden="1">прил7!$A$18:$AB$726</definedName>
    <definedName name="_xlnm._FilterDatabase" localSheetId="7" hidden="1">прил8!$A$19:$H$639</definedName>
    <definedName name="_xlnm.Print_Titles" localSheetId="1">'прил 2 (админ ОГВ)'!$17:$18</definedName>
    <definedName name="_xlnm.Print_Titles" localSheetId="0">прил1!$20:$20</definedName>
    <definedName name="_xlnm.Print_Titles" localSheetId="2">прил3!$16:$18</definedName>
    <definedName name="_xlnm.Print_Titles" localSheetId="3">прил4!$16:$18</definedName>
    <definedName name="_xlnm.Print_Titles" localSheetId="4">прил5!$17:$19</definedName>
    <definedName name="_xlnm.Print_Titles" localSheetId="5">прил6!$18:$20</definedName>
    <definedName name="_xlnm.Print_Titles" localSheetId="6">прил7!$16:$18</definedName>
    <definedName name="_xlnm.Print_Titles" localSheetId="7">прил8!$17:$19</definedName>
    <definedName name="к_Решению_Думы__О_бюджете_Черемховского" localSheetId="1">#REF!</definedName>
    <definedName name="к_Решению_Думы__О_бюджете_Черемховского" localSheetId="9">#REF!</definedName>
    <definedName name="к_Решению_Думы__О_бюджете_Черемховского" localSheetId="2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10">'прил 11'!$A$1:$C$48</definedName>
    <definedName name="_xlnm.Print_Area" localSheetId="1">'прил 2 (админ ОГВ)'!$A$1:$D$50</definedName>
    <definedName name="_xlnm.Print_Area" localSheetId="0">прил1!$A$1:$C$84</definedName>
    <definedName name="_xlnm.Print_Area" localSheetId="9">прил10!$A$1:$E$38</definedName>
    <definedName name="_xlnm.Print_Area" localSheetId="2">прил3!$A$1:$E$728</definedName>
    <definedName name="_xlnm.Print_Area" localSheetId="3">прил4!$A$1:$F$636</definedName>
    <definedName name="_xlnm.Print_Area" localSheetId="4">прил5!$A$1:$D$68</definedName>
    <definedName name="_xlnm.Print_Area" localSheetId="5">прил6!$A$1:$E$68</definedName>
    <definedName name="_xlnm.Print_Area" localSheetId="6">прил7!$A$1:$G$729</definedName>
    <definedName name="_xlnm.Print_Area" localSheetId="7">прил8!$A$1:$H$642</definedName>
    <definedName name="_xlnm.Print_Area" localSheetId="8">'прил9 '!$A$1:$E$41</definedName>
  </definedNames>
  <calcPr calcId="125725"/>
</workbook>
</file>

<file path=xl/calcChain.xml><?xml version="1.0" encoding="utf-8"?>
<calcChain xmlns="http://schemas.openxmlformats.org/spreadsheetml/2006/main">
  <c r="H639" i="74"/>
  <c r="G639"/>
  <c r="H250"/>
  <c r="G250"/>
  <c r="E62" i="73"/>
  <c r="D62"/>
  <c r="E60"/>
  <c r="D60"/>
  <c r="E58"/>
  <c r="D58"/>
  <c r="E56"/>
  <c r="D56"/>
  <c r="E51"/>
  <c r="D51"/>
  <c r="E49"/>
  <c r="D49"/>
  <c r="E46"/>
  <c r="D46"/>
  <c r="E39"/>
  <c r="D39"/>
  <c r="E37"/>
  <c r="D37"/>
  <c r="E33"/>
  <c r="D33"/>
  <c r="E31"/>
  <c r="D31"/>
  <c r="E29"/>
  <c r="E65" s="1"/>
  <c r="D29"/>
  <c r="E21"/>
  <c r="D21"/>
  <c r="F634" i="72"/>
  <c r="E634"/>
  <c r="C33" i="63"/>
  <c r="D63" i="70"/>
  <c r="D61"/>
  <c r="D59"/>
  <c r="D54"/>
  <c r="D52"/>
  <c r="D49"/>
  <c r="D42"/>
  <c r="D40"/>
  <c r="D37"/>
  <c r="D33"/>
  <c r="D31"/>
  <c r="D29"/>
  <c r="D20"/>
  <c r="C29" i="68"/>
  <c r="C24"/>
  <c r="E37"/>
  <c r="D37"/>
  <c r="C37"/>
  <c r="D65" i="73" l="1"/>
  <c r="D66" i="70"/>
  <c r="C34" i="67"/>
  <c r="C76" i="18"/>
  <c r="C58"/>
  <c r="C45"/>
  <c r="C44"/>
  <c r="C42"/>
  <c r="C41"/>
  <c r="C36"/>
  <c r="E34" i="67" l="1"/>
  <c r="D34"/>
  <c r="C32" i="63" l="1"/>
  <c r="C31" s="1"/>
  <c r="C30" s="1"/>
  <c r="C29" s="1"/>
  <c r="C44"/>
  <c r="C43" s="1"/>
  <c r="C39" s="1"/>
  <c r="C36"/>
  <c r="C35" s="1"/>
  <c r="C34" s="1"/>
  <c r="C27"/>
  <c r="C25"/>
  <c r="C20"/>
  <c r="C19" s="1"/>
  <c r="C24" l="1"/>
  <c r="C18" l="1"/>
  <c r="C46" i="18"/>
  <c r="C30"/>
  <c r="C29"/>
  <c r="C67" l="1"/>
  <c r="C73" l="1"/>
  <c r="C79"/>
  <c r="C50"/>
  <c r="C43"/>
  <c r="C35"/>
  <c r="C26" l="1"/>
  <c r="C24" l="1"/>
  <c r="C77"/>
  <c r="C40" l="1"/>
  <c r="C33"/>
  <c r="C55" l="1"/>
  <c r="C38"/>
  <c r="C31"/>
  <c r="C22"/>
  <c r="C54" l="1"/>
  <c r="C53" s="1"/>
  <c r="C21" l="1"/>
  <c r="C82" s="1"/>
</calcChain>
</file>

<file path=xl/sharedStrings.xml><?xml version="1.0" encoding="utf-8"?>
<sst xmlns="http://schemas.openxmlformats.org/spreadsheetml/2006/main" count="8405" uniqueCount="872">
  <si>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</si>
  <si>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</si>
  <si>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</si>
  <si>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</si>
  <si>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</si>
  <si>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</si>
  <si>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</si>
  <si>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</si>
  <si>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</si>
  <si>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</si>
  <si>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</si>
  <si>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</si>
  <si>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</si>
  <si>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</si>
  <si>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</si>
  <si>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</si>
  <si>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</si>
  <si>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</si>
  <si>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</si>
  <si>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</si>
  <si>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</si>
  <si>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</si>
  <si>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</si>
  <si>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</si>
  <si>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</si>
  <si>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</si>
  <si>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</si>
  <si>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</si>
  <si>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</si>
  <si>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</si>
  <si>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</si>
  <si>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</si>
  <si>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</si>
  <si>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</si>
  <si>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</si>
  <si>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</si>
  <si>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</si>
  <si>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</si>
  <si>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</si>
  <si>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</si>
  <si>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</si>
  <si>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</si>
  <si>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</si>
  <si>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</si>
  <si>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</si>
  <si>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</si>
  <si>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</si>
  <si>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</si>
  <si>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</si>
  <si>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</si>
  <si>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</si>
  <si>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</si>
  <si>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</si>
  <si>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</si>
  <si>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</si>
  <si>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</si>
  <si>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</si>
  <si>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</si>
  <si>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</si>
  <si>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</si>
  <si>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</si>
  <si>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</si>
  <si>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</si>
  <si>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</si>
  <si>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</si>
  <si>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</si>
  <si>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</si>
  <si>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</si>
  <si>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</si>
  <si>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</si>
  <si>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</si>
  <si>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</si>
  <si>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</si>
  <si>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</si>
  <si>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</si>
  <si>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</si>
  <si>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</si>
  <si>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</si>
  <si>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</si>
  <si>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</si>
  <si>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</si>
  <si>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</si>
  <si>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</si>
  <si>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</si>
  <si>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</si>
  <si>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</si>
  <si>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</si>
  <si>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</si>
  <si>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</si>
  <si>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</si>
  <si>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</si>
  <si>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</si>
  <si>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</si>
  <si>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</si>
  <si>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</si>
  <si>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</si>
  <si>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</si>
  <si>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</si>
  <si>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</si>
  <si>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</si>
  <si>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</si>
  <si>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</si>
  <si>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</si>
  <si>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</si>
  <si>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</si>
  <si>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</si>
  <si>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</si>
  <si>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</si>
  <si>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</si>
  <si>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</si>
  <si>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 xml:space="preserve">  </t>
  </si>
  <si>
    <t xml:space="preserve">Прогнозируемые доходы бюджета Черемховского районного муниципального образования на 2020 год </t>
  </si>
  <si>
    <t xml:space="preserve">Прогноз на 2020 год 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</si>
  <si>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</si>
  <si>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</si>
  <si>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</si>
  <si>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</si>
  <si>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</si>
  <si>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</si>
  <si>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</si>
  <si>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</si>
  <si>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</si>
  <si>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</si>
  <si>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</si>
  <si>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</si>
  <si>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</si>
  <si>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</si>
  <si>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100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</si>
  <si>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</si>
  <si>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Межрегиональное управление Росприроднадзора по Иркутской области и Байкальской природной территории</t>
  </si>
  <si>
    <t>048</t>
  </si>
  <si>
    <t>1 12 01000 01 0000 120</t>
  </si>
  <si>
    <t>Управление Федерального казначейства по Иркутской области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</si>
  <si>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</si>
  <si>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</si>
  <si>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Территориальные органы (подразделения) федеральных органов государственной власти</t>
  </si>
  <si>
    <t xml:space="preserve">Управление Федеральной налоговой службы по Иркутской области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</si>
  <si>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</si>
  <si>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</si>
  <si>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</si>
  <si>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</si>
  <si>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</si>
  <si>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</si>
  <si>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1 05 04000 01 0000 110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</si>
  <si>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</si>
  <si>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</si>
  <si>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</si>
  <si>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</si>
  <si>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</si>
  <si>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1 16 00000 00 0000 140</t>
  </si>
  <si>
    <t>Штрафы, санкции, возмещение ущерба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</si>
  <si>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</si>
  <si>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</si>
  <si>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</si>
  <si>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</si>
  <si>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Ангаро-Байкальское территориальное управление Федерального агентства по рыболовству</t>
  </si>
  <si>
    <t>076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</si>
  <si>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</si>
  <si>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</si>
  <si>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177</t>
  </si>
  <si>
    <t>Главное управление МЧС России по Иркутской области
Федеральное государственное казенное учреждение "Специальное управление федеральной противопожарной службы № 12 Министерства Российской Федерации по делам гражданской обороны, чрезвычайным ситуациям и ликвидации последствий стихийных бедствий"</t>
  </si>
  <si>
    <t>Министерство социального развития, опеки и попечительства Иркутской области</t>
  </si>
  <si>
    <t>806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</si>
  <si>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</si>
  <si>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</si>
  <si>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840</t>
  </si>
  <si>
    <t xml:space="preserve">Служба ветеринарии Иркутской области </t>
  </si>
  <si>
    <t>843</t>
  </si>
  <si>
    <t>Министерство лесного комплекса Иркутской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</si>
  <si>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</si>
  <si>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</si>
  <si>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к Решению Думы "О внесении изменений</t>
  </si>
  <si>
    <t>в Решение Думы "О бюджете Черемховского</t>
  </si>
  <si>
    <t>районного  муниципального образования</t>
  </si>
  <si>
    <t>на 2020 год и плановый период 2021-2022 годов"</t>
  </si>
  <si>
    <t>тыс.руб.</t>
  </si>
  <si>
    <t>Ю.Н.Гайдук</t>
  </si>
  <si>
    <t>Источники внутреннего финансирования дефицита бюджета Черемховского районного муниципального образования на 2020 год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</si>
  <si>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</si>
  <si>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</si>
  <si>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</si>
  <si>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</si>
  <si>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</si>
  <si>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</si>
  <si>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</si>
  <si>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</si>
  <si>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</si>
  <si>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</si>
  <si>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</si>
  <si>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</si>
  <si>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</si>
  <si>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</si>
  <si>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</si>
  <si>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</si>
  <si>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</si>
  <si>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</si>
  <si>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</si>
  <si>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</si>
  <si>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</si>
  <si>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</si>
  <si>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</si>
  <si>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</si>
  <si>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</si>
  <si>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</si>
  <si>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</si>
  <si>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</si>
  <si>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</si>
  <si>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</si>
  <si>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</si>
  <si>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</si>
  <si>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</si>
  <si>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</si>
  <si>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</si>
  <si>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</si>
  <si>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</si>
  <si>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</si>
  <si>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</si>
  <si>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</si>
  <si>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</si>
  <si>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</si>
  <si>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</si>
  <si>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</si>
  <si>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</si>
  <si>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</si>
  <si>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</si>
  <si>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</si>
  <si>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</si>
  <si>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</si>
  <si>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</si>
  <si>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</si>
  <si>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</si>
  <si>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</si>
  <si>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</si>
  <si>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</si>
  <si>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</si>
  <si>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2020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</si>
  <si>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</si>
  <si>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</si>
  <si>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</si>
  <si>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</si>
  <si>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</si>
  <si>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</si>
  <si>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</si>
  <si>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</si>
  <si>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</si>
  <si>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</si>
  <si>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</si>
  <si>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</si>
  <si>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</si>
  <si>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</si>
  <si>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</si>
  <si>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</si>
  <si>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</si>
  <si>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</si>
  <si>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</si>
  <si>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</si>
  <si>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</si>
  <si>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</si>
  <si>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</si>
  <si>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</si>
  <si>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</si>
  <si>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</si>
  <si>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</si>
  <si>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</si>
  <si>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</si>
  <si>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</si>
  <si>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</si>
  <si>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</si>
  <si>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</si>
  <si>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</si>
  <si>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</si>
  <si>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</si>
  <si>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</si>
  <si>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</si>
  <si>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</si>
  <si>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</si>
  <si>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</si>
  <si>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</si>
  <si>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</si>
  <si>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</si>
  <si>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</si>
  <si>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</si>
  <si>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</si>
  <si>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</si>
  <si>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</si>
  <si>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</si>
  <si>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</si>
  <si>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</si>
  <si>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</si>
  <si>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</si>
  <si>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</si>
  <si>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</si>
  <si>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61102L2551</t>
  </si>
  <si>
    <t>Мероприятия по капитальному ремонту образовательных организаций</t>
  </si>
  <si>
    <t>61102S2050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</si>
  <si>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</si>
  <si>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</si>
  <si>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</si>
  <si>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</si>
  <si>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</si>
  <si>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</si>
  <si>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</si>
  <si>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</si>
  <si>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</si>
  <si>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</si>
  <si>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61102S2988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</si>
  <si>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</si>
  <si>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</si>
  <si>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</si>
  <si>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</si>
  <si>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</si>
  <si>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</si>
  <si>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</si>
  <si>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</si>
  <si>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</si>
  <si>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</si>
  <si>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</si>
  <si>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</si>
  <si>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</si>
  <si>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</si>
  <si>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</si>
  <si>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</si>
  <si>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</si>
  <si>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</si>
  <si>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</si>
  <si>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Охрана семьи и детства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</si>
  <si>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</si>
  <si>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</si>
  <si>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</si>
  <si>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</si>
  <si>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</si>
  <si>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</si>
  <si>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</si>
  <si>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</si>
  <si>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</si>
  <si>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</si>
  <si>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</si>
  <si>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</si>
  <si>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</si>
  <si>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</si>
  <si>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</si>
  <si>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</si>
  <si>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</si>
  <si>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</si>
  <si>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</si>
  <si>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</si>
  <si>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</si>
  <si>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</si>
  <si>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</si>
  <si>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</si>
  <si>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</si>
  <si>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</si>
  <si>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</si>
  <si>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</si>
  <si>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</si>
  <si>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</si>
  <si>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</si>
  <si>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</si>
  <si>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</si>
  <si>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</si>
  <si>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</si>
  <si>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</si>
  <si>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</si>
  <si>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6210272972</t>
  </si>
  <si>
    <t>Государственная поддержка лучших работников сельских учреждений культуры</t>
  </si>
  <si>
    <t>62102L5192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</si>
  <si>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</si>
  <si>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</si>
  <si>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</si>
  <si>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</si>
  <si>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</si>
  <si>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</si>
  <si>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</si>
  <si>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</si>
  <si>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</si>
  <si>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</si>
  <si>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Государственная поддержка лучших сельских учреждений культуры</t>
  </si>
  <si>
    <t>62103L5191</t>
  </si>
  <si>
    <t>62103L5192</t>
  </si>
  <si>
    <t>Развитие домов культуры</t>
  </si>
  <si>
    <t>62103S2100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</si>
  <si>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</si>
  <si>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</si>
  <si>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</si>
  <si>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</si>
  <si>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</si>
  <si>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</si>
  <si>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</si>
  <si>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</si>
  <si>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</si>
  <si>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</si>
  <si>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</si>
  <si>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</si>
  <si>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</si>
  <si>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</si>
  <si>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</si>
  <si>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</si>
  <si>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</si>
  <si>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</si>
  <si>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</si>
  <si>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62202L2991</t>
  </si>
  <si>
    <t>Другие общегосударственные вопросы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</si>
  <si>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</si>
  <si>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</si>
  <si>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</si>
  <si>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</si>
  <si>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Межбюджетные трансферты</t>
  </si>
  <si>
    <t>500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</si>
  <si>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</si>
  <si>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</si>
  <si>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</si>
  <si>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</si>
  <si>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</si>
  <si>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</si>
  <si>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</si>
  <si>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</si>
  <si>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</si>
  <si>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</si>
  <si>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</si>
  <si>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</si>
  <si>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</si>
  <si>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</si>
  <si>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</si>
  <si>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</si>
  <si>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</si>
  <si>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</si>
  <si>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</si>
  <si>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</si>
  <si>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</si>
  <si>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</si>
  <si>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</si>
  <si>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</si>
  <si>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</si>
  <si>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</si>
  <si>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</si>
  <si>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</si>
  <si>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</si>
  <si>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</si>
  <si>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</si>
  <si>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</si>
  <si>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</si>
  <si>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</si>
  <si>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</si>
  <si>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</si>
  <si>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</si>
  <si>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</si>
  <si>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</si>
  <si>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</si>
  <si>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</si>
  <si>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</si>
  <si>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</si>
  <si>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</si>
  <si>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</si>
  <si>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</si>
  <si>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</si>
  <si>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</si>
  <si>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</si>
  <si>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</si>
  <si>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</si>
  <si>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</si>
  <si>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</si>
  <si>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</si>
  <si>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</si>
  <si>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</si>
  <si>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</si>
  <si>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</si>
  <si>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</si>
  <si>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</si>
  <si>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</si>
  <si>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</si>
  <si>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</si>
  <si>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</si>
  <si>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</si>
  <si>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</si>
  <si>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</si>
  <si>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</si>
  <si>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</si>
  <si>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</si>
  <si>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</si>
  <si>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</si>
  <si>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</si>
  <si>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</si>
  <si>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</si>
  <si>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</si>
  <si>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</si>
  <si>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</si>
  <si>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</si>
  <si>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</si>
  <si>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</si>
  <si>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</si>
  <si>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</si>
  <si>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</si>
  <si>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</si>
  <si>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</si>
  <si>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</si>
  <si>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</si>
  <si>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6510120064</t>
  </si>
  <si>
    <t>Осуществление капитального ремонта поврежденных жилых помещений, находящихся в муниципальной собственности</t>
  </si>
  <si>
    <t>65101S2962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</si>
  <si>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</si>
  <si>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</si>
  <si>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</si>
  <si>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</si>
  <si>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</si>
  <si>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</si>
  <si>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</si>
  <si>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</si>
  <si>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</si>
  <si>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</si>
  <si>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</si>
  <si>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</si>
  <si>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</si>
  <si>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</si>
  <si>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</si>
  <si>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</si>
  <si>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</si>
  <si>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</si>
  <si>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</si>
  <si>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</si>
  <si>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</si>
  <si>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</si>
  <si>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</si>
  <si>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</si>
  <si>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</si>
  <si>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</si>
  <si>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</si>
  <si>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</si>
  <si>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</si>
  <si>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</si>
  <si>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</si>
  <si>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</si>
  <si>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</si>
  <si>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</si>
  <si>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</si>
  <si>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</si>
  <si>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</si>
  <si>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</si>
  <si>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</si>
  <si>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</si>
  <si>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</si>
  <si>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</si>
  <si>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</si>
  <si>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</si>
  <si>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</si>
  <si>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</si>
  <si>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</si>
  <si>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</si>
  <si>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</si>
  <si>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</si>
  <si>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</si>
  <si>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</si>
  <si>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</si>
  <si>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</si>
  <si>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</si>
  <si>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</si>
  <si>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</si>
  <si>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</si>
  <si>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</si>
  <si>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</si>
  <si>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</si>
  <si>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</si>
  <si>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</si>
  <si>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</si>
  <si>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</si>
  <si>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</si>
  <si>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</si>
  <si>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</si>
  <si>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</si>
  <si>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</si>
  <si>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</si>
  <si>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</si>
  <si>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</si>
  <si>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</si>
  <si>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</si>
  <si>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</si>
  <si>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</si>
  <si>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</si>
  <si>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</si>
  <si>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</si>
  <si>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</si>
  <si>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</si>
  <si>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</si>
  <si>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</si>
  <si>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</si>
  <si>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</si>
  <si>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</si>
  <si>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</si>
  <si>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</si>
  <si>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</si>
  <si>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</si>
  <si>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</si>
  <si>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</si>
  <si>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</si>
  <si>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</si>
  <si>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</si>
  <si>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</si>
  <si>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</si>
  <si>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</si>
  <si>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</si>
  <si>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</si>
  <si>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</si>
  <si>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</si>
  <si>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</si>
  <si>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</si>
  <si>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</si>
  <si>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</si>
  <si>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</si>
  <si>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</si>
  <si>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</si>
  <si>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</si>
  <si>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</si>
  <si>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</si>
  <si>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</si>
  <si>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</si>
  <si>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</si>
  <si>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</si>
  <si>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</si>
  <si>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</si>
  <si>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</si>
  <si>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</si>
  <si>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</si>
  <si>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</si>
  <si>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</si>
  <si>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</si>
  <si>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</si>
  <si>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</si>
  <si>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</si>
  <si>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</si>
  <si>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</si>
  <si>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</si>
  <si>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</si>
  <si>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</si>
  <si>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</si>
  <si>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</si>
  <si>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</si>
  <si>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</si>
  <si>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</si>
  <si>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</si>
  <si>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</si>
  <si>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</si>
  <si>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</si>
  <si>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</si>
  <si>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</si>
  <si>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</si>
  <si>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</si>
  <si>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</si>
  <si>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</si>
  <si>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</si>
  <si>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</si>
  <si>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</si>
  <si>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</si>
  <si>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</si>
  <si>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</si>
  <si>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</si>
  <si>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</si>
  <si>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</si>
  <si>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</si>
  <si>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</si>
  <si>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</si>
  <si>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</si>
  <si>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</si>
  <si>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</si>
  <si>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</si>
  <si>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</si>
  <si>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</si>
  <si>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</si>
  <si>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</si>
  <si>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</si>
  <si>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</si>
  <si>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</si>
  <si>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</si>
  <si>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</si>
  <si>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</si>
  <si>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</si>
  <si>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</si>
  <si>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</si>
  <si>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</si>
  <si>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</si>
  <si>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</si>
  <si>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</si>
  <si>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</si>
  <si>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</si>
  <si>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</si>
  <si>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</si>
  <si>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</si>
  <si>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</si>
  <si>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</si>
  <si>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</si>
  <si>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</si>
  <si>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</si>
  <si>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</si>
  <si>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</si>
  <si>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</si>
  <si>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</si>
  <si>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</si>
  <si>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</si>
  <si>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</si>
  <si>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</si>
  <si>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</si>
  <si>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</si>
  <si>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</si>
  <si>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</si>
  <si>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</si>
  <si>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</si>
  <si>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</si>
  <si>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</si>
  <si>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</si>
  <si>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</si>
  <si>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</si>
  <si>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</si>
  <si>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</si>
  <si>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</si>
  <si>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</si>
  <si>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</si>
  <si>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</si>
  <si>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</si>
  <si>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</si>
  <si>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</si>
  <si>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</si>
  <si>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</si>
  <si>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</si>
  <si>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</si>
  <si>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</si>
  <si>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</si>
  <si>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</si>
  <si>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</si>
  <si>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</si>
  <si>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</si>
  <si>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</si>
  <si>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</si>
  <si>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</si>
  <si>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</si>
  <si>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</si>
  <si>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</si>
  <si>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</si>
  <si>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</si>
  <si>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</si>
  <si>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</si>
  <si>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</si>
  <si>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</si>
  <si>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</si>
  <si>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</si>
  <si>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</si>
  <si>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</si>
  <si>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</si>
  <si>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</si>
  <si>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</si>
  <si>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</si>
  <si>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</si>
  <si>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</si>
  <si>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</si>
  <si>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</si>
  <si>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</si>
  <si>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</si>
  <si>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</si>
  <si>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</si>
  <si>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</si>
  <si>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</si>
  <si>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</si>
  <si>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Ведомственная структура расходов бюджета Черемховского районного муниципального образования на 2020 год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</si>
  <si>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</si>
  <si>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</si>
  <si>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</si>
  <si>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</si>
  <si>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</si>
  <si>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</si>
  <si>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</si>
  <si>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</si>
  <si>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</si>
  <si>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</si>
  <si>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</si>
  <si>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</si>
  <si>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</si>
  <si>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</si>
  <si>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</si>
  <si>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</si>
  <si>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</si>
  <si>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</si>
  <si>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</si>
  <si>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</si>
  <si>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</si>
  <si>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</si>
  <si>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Контрольно-счетная палата ЧРМО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</si>
  <si>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</si>
  <si>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2020 год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</si>
  <si>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</si>
  <si>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</si>
  <si>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</si>
  <si>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</si>
  <si>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 xml:space="preserve">Булайское </t>
  </si>
  <si>
    <t>Голуметское</t>
  </si>
  <si>
    <t xml:space="preserve">Каменно-Ангарское </t>
  </si>
  <si>
    <t xml:space="preserve">Нижнеиретское </t>
  </si>
  <si>
    <t xml:space="preserve">Новостроевское </t>
  </si>
  <si>
    <t xml:space="preserve">Онотское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</si>
  <si>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</si>
  <si>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</si>
  <si>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</si>
  <si>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</si>
  <si>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</si>
  <si>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Нераспределенный резерв</t>
  </si>
  <si>
    <t xml:space="preserve"> </t>
  </si>
  <si>
    <t>Итого:</t>
  </si>
  <si>
    <t>Бельское</t>
  </si>
  <si>
    <t xml:space="preserve">Главное управление Министерства внутренних дел Российской Федерации по Иркутской области 
Восточно-Сибирское линейное управление Министерства внутренних дел Российской Федерации на транспорте  </t>
  </si>
  <si>
    <t>188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</si>
  <si>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</si>
  <si>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</si>
  <si>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Зерновое</t>
  </si>
  <si>
    <t xml:space="preserve">Распределение  дотаций на выравнивание уровня бюджетной обеспеченности поселений из бюджета Черемховского районного муниципального образования </t>
  </si>
  <si>
    <t xml:space="preserve">Дотация на выравнивание уровня бюджетной обеспеченности </t>
  </si>
  <si>
    <t xml:space="preserve">Алехинское </t>
  </si>
  <si>
    <t xml:space="preserve">Голуметское </t>
  </si>
  <si>
    <t xml:space="preserve">Зерновское </t>
  </si>
  <si>
    <t xml:space="preserve">Лоховское </t>
  </si>
  <si>
    <t>Михайловское</t>
  </si>
  <si>
    <t>Новогромовское</t>
  </si>
  <si>
    <t xml:space="preserve">Парфеновское 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</si>
  <si>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</si>
  <si>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</si>
  <si>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</si>
  <si>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61102L3031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</si>
  <si>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</si>
  <si>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</si>
  <si>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Проектирование Новостроевского сельского клуба, пос. Новостройка</t>
  </si>
  <si>
    <t>6310104140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</si>
  <si>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</si>
  <si>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</si>
  <si>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</si>
  <si>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</si>
  <si>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</si>
  <si>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>Оплата за обучение специалистов по сертификационному циклу в среднеспециальных учебных заведениях</t>
  </si>
  <si>
    <t>6900120247</t>
  </si>
  <si>
    <t>ОХРАНА ОКРУЖАЮЩЕЙ СРЕДЫ</t>
  </si>
  <si>
    <t>Другие вопросы в оласти охраны окружающей среды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</si>
  <si>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2021 и 2022 годов</t>
  </si>
  <si>
    <t>61101S2050</t>
  </si>
  <si>
    <t>61101S2200</t>
  </si>
  <si>
    <t>6120420003</t>
  </si>
  <si>
    <t>Мероприятия по капитальному ремонту объектов муниципальной собственности в сфере культуры</t>
  </si>
  <si>
    <t>62102S2120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</si>
  <si>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</si>
  <si>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</si>
  <si>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</si>
  <si>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621A100000</t>
  </si>
  <si>
    <t>621A155193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</si>
  <si>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</si>
  <si>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</si>
  <si>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</si>
  <si>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</si>
  <si>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</si>
  <si>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</si>
  <si>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</si>
  <si>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</si>
  <si>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</si>
  <si>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Содействие участию молодежи в областных, межрегиональных, всероссийских, международных мероприятиях</t>
  </si>
  <si>
    <t>6810120038</t>
  </si>
  <si>
    <t>Приобретение спортивного  инвентаря для организации физкультурной и спортивной работы</t>
  </si>
  <si>
    <t>6820220044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</si>
  <si>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</si>
  <si>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</si>
  <si>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</si>
  <si>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</si>
  <si>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80601S2370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</si>
  <si>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</si>
  <si>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Сумма, тыс.руб.</t>
  </si>
  <si>
    <t>ОБСЛУЖИВАНИЕ ГОСУДАРСТВЕННОГО И МУНИЦИПАЛЬНОГО ДОЛГА</t>
  </si>
  <si>
    <t>Ведомственная структура расходов бюджета Черемховского районного муниципального образования на плановый период 2021 и 2022 годов</t>
  </si>
  <si>
    <t>Сумма, тыс. руб.</t>
  </si>
  <si>
    <t>Приложение № 11</t>
  </si>
  <si>
    <t>Региональный проект «Культурная среда (Иркутская область)»</t>
  </si>
  <si>
    <t>от 30.09.2020 № 70</t>
  </si>
</sst>
</file>

<file path=xl/styles.xml><?xml version="1.0" encoding="utf-8"?>
<styleSheet xmlns="http://schemas.openxmlformats.org/spreadsheetml/2006/main">
  <numFmts count="15">
    <numFmt numFmtId="164" formatCode="_-* #,##0.00_р_._-;\-* #,##0.00_р_._-;_-* &quot;-&quot;??_р_._-;_-@_-"/>
    <numFmt numFmtId="165" formatCode="#,##0.0"/>
    <numFmt numFmtId="166" formatCode="#,##0.00000"/>
    <numFmt numFmtId="167" formatCode="#,##0.0000000"/>
    <numFmt numFmtId="168" formatCode="0.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#,##0.00;[Red]\-#,##0.00;0.00"/>
    <numFmt numFmtId="175" formatCode="000"/>
    <numFmt numFmtId="176" formatCode="00;[Red]\-00;&quot;&quot;"/>
    <numFmt numFmtId="177" formatCode="00;[Red]\-00;&quot;₽&quot;"/>
    <numFmt numFmtId="178" formatCode="#,##0.0_ ;[Red]\-#,##0.0\ 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4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295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4" fontId="9" fillId="0" borderId="0" xfId="7" applyNumberFormat="1"/>
    <xf numFmtId="0" fontId="14" fillId="0" borderId="0" xfId="7" applyFont="1" applyFill="1"/>
    <xf numFmtId="0" fontId="8" fillId="0" borderId="0" xfId="7" applyFont="1" applyFill="1" applyAlignment="1"/>
    <xf numFmtId="0" fontId="17" fillId="0" borderId="1" xfId="7" applyFont="1" applyFill="1" applyBorder="1" applyAlignment="1">
      <alignment horizontal="center" vertical="center" wrapText="1"/>
    </xf>
    <xf numFmtId="49" fontId="17" fillId="0" borderId="1" xfId="7" applyNumberFormat="1" applyFont="1" applyFill="1" applyBorder="1" applyAlignment="1">
      <alignment horizontal="center" vertical="center"/>
    </xf>
    <xf numFmtId="0" fontId="17" fillId="0" borderId="1" xfId="7" applyFont="1" applyFill="1" applyBorder="1"/>
    <xf numFmtId="0" fontId="14" fillId="0" borderId="0" xfId="7" applyFont="1" applyFill="1" applyAlignment="1">
      <alignment wrapText="1"/>
    </xf>
    <xf numFmtId="49" fontId="13" fillId="0" borderId="1" xfId="7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vertical="center" wrapText="1"/>
    </xf>
    <xf numFmtId="0" fontId="1" fillId="2" borderId="0" xfId="7" applyFont="1" applyFill="1"/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/>
    </xf>
    <xf numFmtId="0" fontId="13" fillId="0" borderId="0" xfId="7" applyFont="1" applyFill="1"/>
    <xf numFmtId="167" fontId="7" fillId="2" borderId="0" xfId="7" applyNumberFormat="1" applyFont="1" applyFill="1"/>
    <xf numFmtId="167" fontId="8" fillId="0" borderId="0" xfId="7" applyNumberFormat="1" applyFont="1" applyFill="1" applyAlignment="1">
      <alignment horizontal="right"/>
    </xf>
    <xf numFmtId="167" fontId="3" fillId="2" borderId="1" xfId="7" applyNumberFormat="1" applyFont="1" applyFill="1" applyBorder="1" applyAlignment="1">
      <alignment horizontal="center" vertical="center" wrapText="1"/>
    </xf>
    <xf numFmtId="167" fontId="4" fillId="2" borderId="0" xfId="7" applyNumberFormat="1" applyFont="1" applyFill="1"/>
    <xf numFmtId="0" fontId="27" fillId="0" borderId="0" xfId="7" applyFont="1" applyFill="1"/>
    <xf numFmtId="0" fontId="4" fillId="0" borderId="0" xfId="7" applyFont="1" applyFill="1"/>
    <xf numFmtId="0" fontId="7" fillId="0" borderId="0" xfId="7" applyFont="1" applyFill="1"/>
    <xf numFmtId="0" fontId="27" fillId="0" borderId="1" xfId="7" applyFont="1" applyFill="1" applyBorder="1" applyAlignment="1">
      <alignment horizontal="left" vertical="center" wrapText="1"/>
    </xf>
    <xf numFmtId="0" fontId="7" fillId="0" borderId="0" xfId="7" applyFont="1" applyFill="1" applyBorder="1"/>
    <xf numFmtId="0" fontId="29" fillId="0" borderId="6" xfId="6" applyFont="1" applyBorder="1" applyAlignment="1">
      <alignment horizontal="center" wrapText="1"/>
    </xf>
    <xf numFmtId="0" fontId="29" fillId="0" borderId="7" xfId="6" applyFont="1" applyBorder="1" applyAlignment="1">
      <alignment horizontal="center" wrapText="1"/>
    </xf>
    <xf numFmtId="0" fontId="29" fillId="0" borderId="6" xfId="6" applyFont="1" applyBorder="1" applyAlignment="1">
      <alignment vertical="center" wrapText="1"/>
    </xf>
    <xf numFmtId="0" fontId="29" fillId="0" borderId="6" xfId="6" applyFont="1" applyBorder="1" applyAlignment="1">
      <alignment horizontal="center" vertical="center"/>
    </xf>
    <xf numFmtId="165" fontId="29" fillId="0" borderId="7" xfId="6" applyNumberFormat="1" applyFont="1" applyBorder="1" applyAlignment="1">
      <alignment horizontal="center" vertical="center"/>
    </xf>
    <xf numFmtId="0" fontId="27" fillId="0" borderId="6" xfId="6" applyFont="1" applyBorder="1" applyAlignment="1">
      <alignment vertical="center" wrapText="1"/>
    </xf>
    <xf numFmtId="0" fontId="27" fillId="0" borderId="6" xfId="6" applyFont="1" applyBorder="1" applyAlignment="1">
      <alignment horizontal="center" vertical="center"/>
    </xf>
    <xf numFmtId="165" fontId="27" fillId="0" borderId="7" xfId="6" applyNumberFormat="1" applyFont="1" applyBorder="1" applyAlignment="1">
      <alignment horizontal="center" vertical="center"/>
    </xf>
    <xf numFmtId="0" fontId="27" fillId="0" borderId="8" xfId="6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9" fillId="0" borderId="9" xfId="6" applyFont="1" applyBorder="1" applyAlignment="1">
      <alignment vertical="center" wrapText="1"/>
    </xf>
    <xf numFmtId="0" fontId="27" fillId="0" borderId="1" xfId="7" applyFont="1" applyFill="1" applyBorder="1" applyAlignment="1">
      <alignment horizontal="center" vertical="center"/>
    </xf>
    <xf numFmtId="165" fontId="27" fillId="0" borderId="7" xfId="6" applyNumberFormat="1" applyFont="1" applyBorder="1" applyAlignment="1">
      <alignment horizontal="center" vertical="center" wrapText="1"/>
    </xf>
    <xf numFmtId="0" fontId="27" fillId="0" borderId="8" xfId="6" applyFont="1" applyBorder="1" applyAlignment="1">
      <alignment horizontal="center" vertical="center"/>
    </xf>
    <xf numFmtId="165" fontId="27" fillId="0" borderId="10" xfId="6" applyNumberFormat="1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/>
    </xf>
    <xf numFmtId="165" fontId="27" fillId="0" borderId="1" xfId="6" applyNumberFormat="1" applyFont="1" applyBorder="1" applyAlignment="1">
      <alignment horizontal="center" vertical="center"/>
    </xf>
    <xf numFmtId="0" fontId="29" fillId="0" borderId="1" xfId="6" applyFont="1" applyBorder="1" applyAlignment="1">
      <alignment wrapText="1"/>
    </xf>
    <xf numFmtId="2" fontId="27" fillId="0" borderId="1" xfId="6" applyNumberFormat="1" applyFont="1" applyBorder="1" applyAlignment="1">
      <alignment horizontal="center"/>
    </xf>
    <xf numFmtId="168" fontId="27" fillId="0" borderId="1" xfId="6" applyNumberFormat="1" applyFont="1" applyBorder="1" applyAlignment="1">
      <alignment horizontal="center"/>
    </xf>
    <xf numFmtId="0" fontId="27" fillId="0" borderId="1" xfId="6" applyFont="1" applyBorder="1" applyAlignment="1">
      <alignment wrapText="1"/>
    </xf>
    <xf numFmtId="0" fontId="27" fillId="0" borderId="0" xfId="6" applyFont="1" applyFill="1" applyBorder="1" applyAlignment="1">
      <alignment wrapText="1"/>
    </xf>
    <xf numFmtId="0" fontId="27" fillId="0" borderId="0" xfId="7" applyFont="1" applyAlignment="1">
      <alignment horizontal="right"/>
    </xf>
    <xf numFmtId="0" fontId="27" fillId="0" borderId="0" xfId="115" applyFont="1"/>
    <xf numFmtId="0" fontId="27" fillId="0" borderId="0" xfId="115" applyFont="1" applyAlignment="1">
      <alignment horizontal="center"/>
    </xf>
    <xf numFmtId="0" fontId="27" fillId="0" borderId="0" xfId="65" applyNumberFormat="1" applyFont="1" applyFill="1" applyAlignment="1" applyProtection="1">
      <protection hidden="1"/>
    </xf>
    <xf numFmtId="0" fontId="27" fillId="0" borderId="0" xfId="65" applyFont="1" applyAlignment="1" applyProtection="1">
      <alignment horizontal="center"/>
      <protection hidden="1"/>
    </xf>
    <xf numFmtId="0" fontId="27" fillId="0" borderId="0" xfId="65" applyFont="1" applyProtection="1">
      <protection hidden="1"/>
    </xf>
    <xf numFmtId="0" fontId="27" fillId="0" borderId="0" xfId="65" applyNumberFormat="1" applyFont="1" applyFill="1" applyAlignment="1" applyProtection="1">
      <alignment horizontal="center"/>
      <protection hidden="1"/>
    </xf>
    <xf numFmtId="0" fontId="34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6" applyNumberFormat="1" applyFont="1" applyFill="1" applyBorder="1" applyAlignment="1" applyProtection="1">
      <alignment horizontal="center"/>
      <protection hidden="1"/>
    </xf>
    <xf numFmtId="0" fontId="27" fillId="0" borderId="0" xfId="201" applyFont="1"/>
    <xf numFmtId="0" fontId="27" fillId="0" borderId="0" xfId="201" applyFont="1" applyAlignment="1">
      <alignment horizontal="center"/>
    </xf>
    <xf numFmtId="0" fontId="27" fillId="0" borderId="0" xfId="167" applyFont="1"/>
    <xf numFmtId="0" fontId="29" fillId="0" borderId="0" xfId="167" applyNumberFormat="1" applyFont="1" applyFill="1" applyAlignment="1" applyProtection="1">
      <protection hidden="1"/>
    </xf>
    <xf numFmtId="0" fontId="27" fillId="0" borderId="0" xfId="167" applyFont="1" applyAlignment="1" applyProtection="1">
      <alignment horizontal="center"/>
      <protection hidden="1"/>
    </xf>
    <xf numFmtId="0" fontId="27" fillId="0" borderId="0" xfId="167" applyFont="1" applyProtection="1">
      <protection hidden="1"/>
    </xf>
    <xf numFmtId="0" fontId="34" fillId="0" borderId="1" xfId="166" applyNumberFormat="1" applyFont="1" applyFill="1" applyBorder="1" applyAlignment="1" applyProtection="1">
      <alignment horizontal="center"/>
      <protection hidden="1"/>
    </xf>
    <xf numFmtId="175" fontId="29" fillId="0" borderId="1" xfId="167" applyNumberFormat="1" applyFont="1" applyFill="1" applyBorder="1" applyAlignment="1" applyProtection="1">
      <alignment wrapText="1"/>
      <protection hidden="1"/>
    </xf>
    <xf numFmtId="175" fontId="29" fillId="0" borderId="1" xfId="167" applyNumberFormat="1" applyFont="1" applyFill="1" applyBorder="1" applyAlignment="1" applyProtection="1">
      <alignment horizontal="center"/>
      <protection hidden="1"/>
    </xf>
    <xf numFmtId="176" fontId="29" fillId="0" borderId="1" xfId="167" applyNumberFormat="1" applyFont="1" applyFill="1" applyBorder="1" applyAlignment="1" applyProtection="1">
      <alignment horizontal="center"/>
      <protection hidden="1"/>
    </xf>
    <xf numFmtId="170" fontId="29" fillId="0" borderId="1" xfId="167" applyNumberFormat="1" applyFont="1" applyFill="1" applyBorder="1" applyAlignment="1" applyProtection="1">
      <alignment horizontal="center"/>
      <protection hidden="1"/>
    </xf>
    <xf numFmtId="171" fontId="29" fillId="0" borderId="1" xfId="167" applyNumberFormat="1" applyFont="1" applyFill="1" applyBorder="1" applyAlignment="1" applyProtection="1">
      <alignment horizontal="center"/>
      <protection hidden="1"/>
    </xf>
    <xf numFmtId="173" fontId="29" fillId="0" borderId="1" xfId="167" applyNumberFormat="1" applyFont="1" applyFill="1" applyBorder="1" applyAlignment="1" applyProtection="1">
      <protection hidden="1"/>
    </xf>
    <xf numFmtId="0" fontId="29" fillId="0" borderId="0" xfId="167" applyFont="1"/>
    <xf numFmtId="175" fontId="27" fillId="0" borderId="1" xfId="167" applyNumberFormat="1" applyFont="1" applyFill="1" applyBorder="1" applyAlignment="1" applyProtection="1">
      <alignment wrapText="1"/>
      <protection hidden="1"/>
    </xf>
    <xf numFmtId="175" fontId="27" fillId="0" borderId="1" xfId="167" applyNumberFormat="1" applyFont="1" applyFill="1" applyBorder="1" applyAlignment="1" applyProtection="1">
      <alignment horizontal="center"/>
      <protection hidden="1"/>
    </xf>
    <xf numFmtId="176" fontId="27" fillId="0" borderId="1" xfId="167" applyNumberFormat="1" applyFont="1" applyFill="1" applyBorder="1" applyAlignment="1" applyProtection="1">
      <alignment horizontal="center"/>
      <protection hidden="1"/>
    </xf>
    <xf numFmtId="170" fontId="27" fillId="0" borderId="1" xfId="167" applyNumberFormat="1" applyFont="1" applyFill="1" applyBorder="1" applyAlignment="1" applyProtection="1">
      <alignment horizontal="center"/>
      <protection hidden="1"/>
    </xf>
    <xf numFmtId="171" fontId="27" fillId="0" borderId="1" xfId="167" applyNumberFormat="1" applyFont="1" applyFill="1" applyBorder="1" applyAlignment="1" applyProtection="1">
      <alignment horizontal="center"/>
      <protection hidden="1"/>
    </xf>
    <xf numFmtId="173" fontId="27" fillId="0" borderId="1" xfId="167" applyNumberFormat="1" applyFont="1" applyFill="1" applyBorder="1" applyAlignment="1" applyProtection="1">
      <protection hidden="1"/>
    </xf>
    <xf numFmtId="0" fontId="27" fillId="0" borderId="0" xfId="167" applyNumberFormat="1" applyFont="1" applyFill="1" applyBorder="1" applyAlignment="1" applyProtection="1">
      <alignment horizontal="center"/>
      <protection hidden="1"/>
    </xf>
    <xf numFmtId="0" fontId="27" fillId="0" borderId="0" xfId="167" applyFont="1" applyBorder="1" applyAlignment="1" applyProtection="1">
      <alignment horizontal="center"/>
      <protection hidden="1"/>
    </xf>
    <xf numFmtId="0" fontId="27" fillId="0" borderId="0" xfId="167" applyFont="1" applyAlignment="1">
      <alignment horizontal="center"/>
    </xf>
    <xf numFmtId="0" fontId="27" fillId="0" borderId="0" xfId="56" applyFont="1"/>
    <xf numFmtId="0" fontId="27" fillId="0" borderId="0" xfId="56" applyFont="1" applyAlignment="1" applyProtection="1">
      <alignment horizontal="center"/>
      <protection hidden="1"/>
    </xf>
    <xf numFmtId="0" fontId="27" fillId="0" borderId="0" xfId="56" applyNumberFormat="1" applyFont="1" applyFill="1" applyAlignment="1" applyProtection="1">
      <alignment horizontal="left"/>
      <protection hidden="1"/>
    </xf>
    <xf numFmtId="0" fontId="27" fillId="0" borderId="0" xfId="56" applyFont="1" applyProtection="1">
      <protection hidden="1"/>
    </xf>
    <xf numFmtId="0" fontId="27" fillId="0" borderId="0" xfId="56" applyFont="1" applyBorder="1" applyProtection="1">
      <protection hidden="1"/>
    </xf>
    <xf numFmtId="0" fontId="27" fillId="0" borderId="0" xfId="56" applyNumberFormat="1" applyFont="1" applyFill="1" applyBorder="1" applyAlignment="1" applyProtection="1">
      <alignment horizontal="center"/>
      <protection hidden="1"/>
    </xf>
    <xf numFmtId="173" fontId="29" fillId="0" borderId="1" xfId="56" applyNumberFormat="1" applyFont="1" applyFill="1" applyBorder="1" applyAlignment="1" applyProtection="1">
      <protection hidden="1"/>
    </xf>
    <xf numFmtId="173" fontId="27" fillId="0" borderId="1" xfId="56" applyNumberFormat="1" applyFont="1" applyFill="1" applyBorder="1" applyAlignment="1" applyProtection="1">
      <protection hidden="1"/>
    </xf>
    <xf numFmtId="177" fontId="27" fillId="0" borderId="1" xfId="56" applyNumberFormat="1" applyFont="1" applyFill="1" applyBorder="1" applyAlignment="1" applyProtection="1">
      <protection hidden="1"/>
    </xf>
    <xf numFmtId="175" fontId="27" fillId="0" borderId="1" xfId="56" applyNumberFormat="1" applyFont="1" applyFill="1" applyBorder="1" applyAlignment="1" applyProtection="1">
      <alignment wrapText="1"/>
      <protection hidden="1"/>
    </xf>
    <xf numFmtId="0" fontId="29" fillId="0" borderId="0" xfId="56" applyFont="1"/>
    <xf numFmtId="177" fontId="29" fillId="0" borderId="1" xfId="56" applyNumberFormat="1" applyFont="1" applyFill="1" applyBorder="1" applyAlignment="1" applyProtection="1">
      <protection hidden="1"/>
    </xf>
    <xf numFmtId="175" fontId="29" fillId="0" borderId="1" xfId="56" applyNumberFormat="1" applyFont="1" applyFill="1" applyBorder="1" applyAlignment="1" applyProtection="1">
      <alignment wrapText="1"/>
      <protection hidden="1"/>
    </xf>
    <xf numFmtId="0" fontId="33" fillId="0" borderId="1" xfId="166" applyNumberFormat="1" applyFont="1" applyFill="1" applyBorder="1" applyAlignment="1" applyProtection="1">
      <alignment horizontal="center"/>
      <protection hidden="1"/>
    </xf>
    <xf numFmtId="0" fontId="27" fillId="0" borderId="0" xfId="56" applyNumberFormat="1" applyFont="1" applyFill="1" applyAlignment="1" applyProtection="1">
      <alignment horizontal="centerContinuous"/>
      <protection hidden="1"/>
    </xf>
    <xf numFmtId="0" fontId="1" fillId="0" borderId="0" xfId="56"/>
    <xf numFmtId="0" fontId="13" fillId="0" borderId="0" xfId="43" applyFont="1"/>
    <xf numFmtId="0" fontId="13" fillId="0" borderId="0" xfId="43" applyFont="1" applyAlignment="1">
      <alignment horizontal="left" readingOrder="2"/>
    </xf>
    <xf numFmtId="0" fontId="13" fillId="0" borderId="0" xfId="43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"/>
    </xf>
    <xf numFmtId="0" fontId="14" fillId="0" borderId="0" xfId="7" applyFont="1" applyAlignment="1">
      <alignment horizontal="center"/>
    </xf>
    <xf numFmtId="0" fontId="29" fillId="0" borderId="1" xfId="202" applyFont="1" applyBorder="1" applyAlignment="1">
      <alignment horizontal="center" vertical="center" wrapText="1"/>
    </xf>
    <xf numFmtId="0" fontId="29" fillId="0" borderId="1" xfId="7" applyFont="1" applyBorder="1" applyAlignment="1">
      <alignment horizontal="center"/>
    </xf>
    <xf numFmtId="0" fontId="30" fillId="0" borderId="1" xfId="7" applyFont="1" applyBorder="1" applyAlignment="1">
      <alignment horizontal="center" vertical="center"/>
    </xf>
    <xf numFmtId="0" fontId="36" fillId="0" borderId="1" xfId="43" applyFont="1" applyBorder="1"/>
    <xf numFmtId="178" fontId="30" fillId="0" borderId="1" xfId="4" applyNumberFormat="1" applyFont="1" applyFill="1" applyBorder="1" applyAlignment="1">
      <alignment horizontal="center" vertical="center" shrinkToFit="1"/>
    </xf>
    <xf numFmtId="168" fontId="36" fillId="0" borderId="1" xfId="202" applyNumberFormat="1" applyFont="1" applyBorder="1" applyAlignment="1">
      <alignment horizontal="center" vertical="center" wrapText="1"/>
    </xf>
    <xf numFmtId="168" fontId="30" fillId="0" borderId="1" xfId="43" applyNumberFormat="1" applyFont="1" applyBorder="1" applyAlignment="1">
      <alignment horizontal="center"/>
    </xf>
    <xf numFmtId="0" fontId="30" fillId="0" borderId="1" xfId="7" applyFont="1" applyBorder="1"/>
    <xf numFmtId="0" fontId="28" fillId="0" borderId="1" xfId="7" applyFont="1" applyBorder="1" applyAlignment="1">
      <alignment horizontal="center" vertical="center" wrapText="1"/>
    </xf>
    <xf numFmtId="168" fontId="28" fillId="0" borderId="1" xfId="7" applyNumberFormat="1" applyFont="1" applyBorder="1" applyAlignment="1">
      <alignment horizontal="center" vertical="center" wrapText="1"/>
    </xf>
    <xf numFmtId="0" fontId="14" fillId="0" borderId="0" xfId="7" applyFont="1"/>
    <xf numFmtId="0" fontId="27" fillId="0" borderId="0" xfId="55" applyFont="1"/>
    <xf numFmtId="0" fontId="27" fillId="0" borderId="0" xfId="55" applyFont="1" applyAlignment="1">
      <alignment horizontal="center"/>
    </xf>
    <xf numFmtId="0" fontId="27" fillId="0" borderId="0" xfId="55" applyFont="1" applyAlignment="1"/>
    <xf numFmtId="165" fontId="27" fillId="0" borderId="13" xfId="6" applyNumberFormat="1" applyFont="1" applyBorder="1" applyAlignment="1">
      <alignment horizontal="center" vertical="center"/>
    </xf>
    <xf numFmtId="0" fontId="27" fillId="0" borderId="1" xfId="6" applyFont="1" applyBorder="1" applyAlignment="1">
      <alignment vertical="center" wrapText="1"/>
    </xf>
    <xf numFmtId="0" fontId="27" fillId="0" borderId="1" xfId="6" applyFont="1" applyBorder="1" applyAlignment="1">
      <alignment horizontal="center" vertical="center"/>
    </xf>
    <xf numFmtId="0" fontId="7" fillId="0" borderId="0" xfId="7" applyFont="1" applyBorder="1"/>
    <xf numFmtId="0" fontId="7" fillId="0" borderId="0" xfId="7" applyFont="1" applyAlignment="1">
      <alignment horizontal="right"/>
    </xf>
    <xf numFmtId="0" fontId="29" fillId="0" borderId="1" xfId="202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168" fontId="36" fillId="0" borderId="1" xfId="7" applyNumberFormat="1" applyFont="1" applyBorder="1" applyAlignment="1">
      <alignment horizontal="center" vertical="center"/>
    </xf>
    <xf numFmtId="168" fontId="30" fillId="0" borderId="1" xfId="44" applyNumberFormat="1" applyFont="1" applyBorder="1" applyAlignment="1">
      <alignment horizontal="center" vertical="center"/>
    </xf>
    <xf numFmtId="0" fontId="30" fillId="0" borderId="1" xfId="44" applyFont="1" applyBorder="1" applyAlignment="1">
      <alignment horizontal="center" vertical="center"/>
    </xf>
    <xf numFmtId="2" fontId="30" fillId="0" borderId="1" xfId="7" applyNumberFormat="1" applyFont="1" applyFill="1" applyBorder="1" applyAlignment="1">
      <alignment horizontal="center" vertical="center"/>
    </xf>
    <xf numFmtId="0" fontId="28" fillId="0" borderId="0" xfId="56" applyFont="1" applyAlignment="1">
      <alignment horizontal="center" wrapText="1"/>
    </xf>
    <xf numFmtId="0" fontId="34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166" applyNumberFormat="1" applyFont="1" applyFill="1" applyBorder="1" applyAlignment="1" applyProtection="1">
      <alignment horizontal="center" wrapText="1"/>
      <protection hidden="1"/>
    </xf>
    <xf numFmtId="0" fontId="7" fillId="0" borderId="0" xfId="201" applyFont="1"/>
    <xf numFmtId="169" fontId="29" fillId="0" borderId="1" xfId="167" applyNumberFormat="1" applyFont="1" applyFill="1" applyBorder="1" applyAlignment="1" applyProtection="1">
      <alignment wrapText="1"/>
      <protection hidden="1"/>
    </xf>
    <xf numFmtId="172" fontId="29" fillId="0" borderId="1" xfId="167" applyNumberFormat="1" applyFont="1" applyFill="1" applyBorder="1" applyAlignment="1" applyProtection="1">
      <alignment horizontal="center"/>
      <protection hidden="1"/>
    </xf>
    <xf numFmtId="169" fontId="27" fillId="0" borderId="1" xfId="167" applyNumberFormat="1" applyFont="1" applyFill="1" applyBorder="1" applyAlignment="1" applyProtection="1">
      <alignment wrapText="1"/>
      <protection hidden="1"/>
    </xf>
    <xf numFmtId="172" fontId="27" fillId="0" borderId="1" xfId="167" applyNumberFormat="1" applyFont="1" applyFill="1" applyBorder="1" applyAlignment="1" applyProtection="1">
      <alignment horizontal="center"/>
      <protection hidden="1"/>
    </xf>
    <xf numFmtId="0" fontId="27" fillId="0" borderId="0" xfId="167" applyFont="1" applyBorder="1" applyProtection="1">
      <protection hidden="1"/>
    </xf>
    <xf numFmtId="0" fontId="27" fillId="0" borderId="0" xfId="167" applyNumberFormat="1" applyFont="1" applyFill="1" applyAlignment="1" applyProtection="1">
      <alignment horizontal="left"/>
      <protection hidden="1"/>
    </xf>
    <xf numFmtId="0" fontId="27" fillId="0" borderId="0" xfId="203" applyFont="1"/>
    <xf numFmtId="0" fontId="27" fillId="0" borderId="0" xfId="203" applyFont="1" applyAlignment="1">
      <alignment horizontal="center"/>
    </xf>
    <xf numFmtId="0" fontId="29" fillId="0" borderId="0" xfId="203" applyNumberFormat="1" applyFont="1" applyFill="1" applyAlignment="1" applyProtection="1">
      <protection hidden="1"/>
    </xf>
    <xf numFmtId="0" fontId="27" fillId="0" borderId="0" xfId="203" applyFont="1" applyAlignment="1" applyProtection="1">
      <alignment horizontal="center"/>
      <protection hidden="1"/>
    </xf>
    <xf numFmtId="0" fontId="27" fillId="0" borderId="0" xfId="203" applyFont="1" applyProtection="1">
      <protection hidden="1"/>
    </xf>
    <xf numFmtId="0" fontId="27" fillId="0" borderId="0" xfId="167" applyNumberFormat="1" applyFont="1" applyFill="1" applyAlignment="1" applyProtection="1">
      <alignment horizontal="centerContinuous"/>
      <protection hidden="1"/>
    </xf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justify" vertical="top" wrapText="1"/>
    </xf>
    <xf numFmtId="0" fontId="28" fillId="0" borderId="0" xfId="56" applyFont="1" applyAlignment="1">
      <alignment horizontal="center" wrapText="1"/>
    </xf>
    <xf numFmtId="0" fontId="33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17" applyFont="1"/>
    <xf numFmtId="0" fontId="27" fillId="0" borderId="0" xfId="117" applyFont="1" applyAlignment="1">
      <alignment horizontal="center"/>
    </xf>
    <xf numFmtId="0" fontId="4" fillId="0" borderId="0" xfId="167" applyFont="1"/>
    <xf numFmtId="0" fontId="4" fillId="0" borderId="0" xfId="56" applyFont="1"/>
    <xf numFmtId="0" fontId="4" fillId="0" borderId="0" xfId="56" applyFont="1" applyAlignment="1">
      <alignment horizontal="center"/>
    </xf>
    <xf numFmtId="0" fontId="27" fillId="0" borderId="0" xfId="201" applyFont="1" applyProtection="1">
      <protection hidden="1"/>
    </xf>
    <xf numFmtId="0" fontId="34" fillId="0" borderId="1" xfId="56" applyNumberFormat="1" applyFont="1" applyFill="1" applyBorder="1" applyAlignment="1" applyProtection="1">
      <alignment horizontal="center"/>
      <protection hidden="1"/>
    </xf>
    <xf numFmtId="169" fontId="3" fillId="0" borderId="1" xfId="167" applyNumberFormat="1" applyFont="1" applyFill="1" applyBorder="1" applyAlignment="1" applyProtection="1">
      <alignment wrapText="1"/>
      <protection hidden="1"/>
    </xf>
    <xf numFmtId="170" fontId="3" fillId="0" borderId="1" xfId="167" applyNumberFormat="1" applyFont="1" applyFill="1" applyBorder="1" applyAlignment="1" applyProtection="1">
      <alignment horizontal="center"/>
      <protection hidden="1"/>
    </xf>
    <xf numFmtId="171" fontId="3" fillId="0" borderId="1" xfId="167" applyNumberFormat="1" applyFont="1" applyFill="1" applyBorder="1" applyAlignment="1" applyProtection="1">
      <alignment horizontal="center"/>
      <protection hidden="1"/>
    </xf>
    <xf numFmtId="172" fontId="3" fillId="0" borderId="1" xfId="167" applyNumberFormat="1" applyFont="1" applyFill="1" applyBorder="1" applyAlignment="1" applyProtection="1">
      <alignment horizontal="center"/>
      <protection hidden="1"/>
    </xf>
    <xf numFmtId="173" fontId="3" fillId="0" borderId="1" xfId="167" applyNumberFormat="1" applyFont="1" applyFill="1" applyBorder="1" applyAlignment="1" applyProtection="1">
      <protection hidden="1"/>
    </xf>
    <xf numFmtId="0" fontId="3" fillId="0" borderId="0" xfId="167" applyFont="1"/>
    <xf numFmtId="169" fontId="4" fillId="0" borderId="1" xfId="167" applyNumberFormat="1" applyFont="1" applyFill="1" applyBorder="1" applyAlignment="1" applyProtection="1">
      <alignment wrapText="1"/>
      <protection hidden="1"/>
    </xf>
    <xf numFmtId="170" fontId="4" fillId="0" borderId="1" xfId="167" applyNumberFormat="1" applyFont="1" applyFill="1" applyBorder="1" applyAlignment="1" applyProtection="1">
      <alignment horizontal="center"/>
      <protection hidden="1"/>
    </xf>
    <xf numFmtId="171" fontId="4" fillId="0" borderId="1" xfId="167" applyNumberFormat="1" applyFont="1" applyFill="1" applyBorder="1" applyAlignment="1" applyProtection="1">
      <alignment horizontal="center"/>
      <protection hidden="1"/>
    </xf>
    <xf numFmtId="172" fontId="4" fillId="0" borderId="1" xfId="167" applyNumberFormat="1" applyFont="1" applyFill="1" applyBorder="1" applyAlignment="1" applyProtection="1">
      <alignment horizontal="center"/>
      <protection hidden="1"/>
    </xf>
    <xf numFmtId="173" fontId="4" fillId="0" borderId="1" xfId="167" applyNumberFormat="1" applyFont="1" applyFill="1" applyBorder="1" applyAlignment="1" applyProtection="1">
      <protection hidden="1"/>
    </xf>
    <xf numFmtId="0" fontId="4" fillId="0" borderId="0" xfId="167" applyNumberFormat="1" applyFont="1" applyFill="1" applyBorder="1" applyAlignment="1" applyProtection="1">
      <alignment horizontal="center"/>
      <protection hidden="1"/>
    </xf>
    <xf numFmtId="0" fontId="4" fillId="0" borderId="0" xfId="167" applyFont="1" applyBorder="1" applyAlignment="1" applyProtection="1">
      <alignment horizontal="center"/>
      <protection hidden="1"/>
    </xf>
    <xf numFmtId="0" fontId="4" fillId="0" borderId="0" xfId="167" applyFont="1" applyBorder="1" applyProtection="1">
      <protection hidden="1"/>
    </xf>
    <xf numFmtId="0" fontId="4" fillId="0" borderId="0" xfId="167" applyNumberFormat="1" applyFont="1" applyFill="1" applyAlignment="1" applyProtection="1">
      <alignment horizontal="left"/>
      <protection hidden="1"/>
    </xf>
    <xf numFmtId="0" fontId="4" fillId="0" borderId="0" xfId="167" applyFont="1" applyAlignment="1" applyProtection="1">
      <alignment horizontal="center"/>
      <protection hidden="1"/>
    </xf>
    <xf numFmtId="0" fontId="4" fillId="0" borderId="0" xfId="167" applyFont="1" applyAlignment="1">
      <alignment horizontal="center"/>
    </xf>
    <xf numFmtId="0" fontId="28" fillId="0" borderId="0" xfId="56" applyFont="1"/>
    <xf numFmtId="0" fontId="29" fillId="0" borderId="0" xfId="56" applyNumberFormat="1" applyFont="1" applyFill="1" applyAlignment="1" applyProtection="1">
      <protection hidden="1"/>
    </xf>
    <xf numFmtId="0" fontId="34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55" applyNumberFormat="1" applyFont="1" applyFill="1" applyBorder="1" applyAlignment="1" applyProtection="1">
      <alignment horizontal="center"/>
      <protection hidden="1"/>
    </xf>
    <xf numFmtId="0" fontId="37" fillId="0" borderId="0" xfId="56" applyFont="1"/>
    <xf numFmtId="0" fontId="28" fillId="0" borderId="0" xfId="167" applyNumberFormat="1" applyFont="1" applyFill="1" applyAlignment="1" applyProtection="1">
      <alignment horizontal="center" wrapText="1"/>
      <protection hidden="1"/>
    </xf>
    <xf numFmtId="175" fontId="3" fillId="0" borderId="1" xfId="167" applyNumberFormat="1" applyFont="1" applyFill="1" applyBorder="1" applyAlignment="1" applyProtection="1">
      <alignment wrapText="1"/>
      <protection hidden="1"/>
    </xf>
    <xf numFmtId="175" fontId="3" fillId="0" borderId="1" xfId="167" applyNumberFormat="1" applyFont="1" applyFill="1" applyBorder="1" applyAlignment="1" applyProtection="1">
      <alignment horizontal="center"/>
      <protection hidden="1"/>
    </xf>
    <xf numFmtId="176" fontId="3" fillId="0" borderId="1" xfId="167" applyNumberFormat="1" applyFont="1" applyFill="1" applyBorder="1" applyAlignment="1" applyProtection="1">
      <alignment horizontal="center"/>
      <protection hidden="1"/>
    </xf>
    <xf numFmtId="175" fontId="4" fillId="0" borderId="1" xfId="167" applyNumberFormat="1" applyFont="1" applyFill="1" applyBorder="1" applyAlignment="1" applyProtection="1">
      <alignment wrapText="1"/>
      <protection hidden="1"/>
    </xf>
    <xf numFmtId="175" fontId="4" fillId="0" borderId="1" xfId="167" applyNumberFormat="1" applyFont="1" applyFill="1" applyBorder="1" applyAlignment="1" applyProtection="1">
      <alignment horizontal="center"/>
      <protection hidden="1"/>
    </xf>
    <xf numFmtId="176" fontId="4" fillId="0" borderId="1" xfId="167" applyNumberFormat="1" applyFont="1" applyFill="1" applyBorder="1" applyAlignment="1" applyProtection="1">
      <alignment horizontal="center"/>
      <protection hidden="1"/>
    </xf>
    <xf numFmtId="0" fontId="4" fillId="0" borderId="0" xfId="167" applyFont="1" applyProtection="1">
      <protection hidden="1"/>
    </xf>
    <xf numFmtId="0" fontId="4" fillId="0" borderId="0" xfId="167" applyNumberFormat="1" applyFont="1" applyFill="1" applyAlignment="1" applyProtection="1">
      <alignment horizontal="center"/>
      <protection hidden="1"/>
    </xf>
    <xf numFmtId="165" fontId="29" fillId="0" borderId="1" xfId="6" applyNumberFormat="1" applyFont="1" applyBorder="1" applyAlignment="1">
      <alignment horizontal="center" vertical="center"/>
    </xf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0" fontId="4" fillId="2" borderId="1" xfId="7" applyFont="1" applyFill="1" applyBorder="1" applyAlignment="1">
      <alignment horizontal="left" vertical="center" wrapText="1"/>
    </xf>
    <xf numFmtId="0" fontId="16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/>
    </xf>
    <xf numFmtId="0" fontId="17" fillId="0" borderId="1" xfId="7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left" vertical="top" wrapText="1"/>
    </xf>
    <xf numFmtId="0" fontId="13" fillId="0" borderId="1" xfId="7" applyFont="1" applyFill="1" applyBorder="1" applyAlignment="1">
      <alignment horizontal="left" vertical="top" wrapText="1"/>
    </xf>
    <xf numFmtId="0" fontId="3" fillId="2" borderId="1" xfId="7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left" wrapText="1"/>
    </xf>
    <xf numFmtId="0" fontId="17" fillId="0" borderId="1" xfId="7" applyFont="1" applyFill="1" applyBorder="1" applyAlignment="1">
      <alignment horizontal="center" vertical="center" wrapText="1"/>
    </xf>
    <xf numFmtId="0" fontId="13" fillId="0" borderId="3" xfId="54" applyFont="1" applyBorder="1" applyAlignment="1" applyProtection="1">
      <alignment horizontal="left" wrapText="1"/>
    </xf>
    <xf numFmtId="0" fontId="13" fillId="0" borderId="4" xfId="54" applyFont="1" applyBorder="1" applyAlignment="1" applyProtection="1">
      <alignment horizontal="left" wrapText="1"/>
    </xf>
    <xf numFmtId="165" fontId="4" fillId="2" borderId="0" xfId="7" applyNumberFormat="1" applyFont="1" applyFill="1" applyBorder="1" applyAlignment="1">
      <alignment horizontal="center"/>
    </xf>
    <xf numFmtId="0" fontId="4" fillId="0" borderId="3" xfId="50" applyFont="1" applyFill="1" applyBorder="1" applyAlignment="1">
      <alignment horizontal="left" vertical="top" wrapText="1"/>
    </xf>
    <xf numFmtId="0" fontId="4" fillId="0" borderId="4" xfId="50" applyFont="1" applyFill="1" applyBorder="1" applyAlignment="1">
      <alignment horizontal="left" vertical="top" wrapText="1"/>
    </xf>
    <xf numFmtId="0" fontId="27" fillId="0" borderId="0" xfId="167" applyFont="1" applyAlignment="1" applyProtection="1">
      <alignment horizontal="right"/>
      <protection hidden="1"/>
    </xf>
    <xf numFmtId="0" fontId="28" fillId="0" borderId="0" xfId="56" applyFont="1" applyAlignment="1">
      <alignment horizontal="center" wrapText="1"/>
    </xf>
    <xf numFmtId="0" fontId="33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56" applyNumberFormat="1" applyFont="1" applyFill="1" applyBorder="1" applyAlignment="1" applyProtection="1">
      <alignment horizontal="center" vertical="top" wrapText="1"/>
      <protection hidden="1"/>
    </xf>
    <xf numFmtId="0" fontId="34" fillId="0" borderId="1" xfId="166" applyNumberFormat="1" applyFont="1" applyFill="1" applyBorder="1" applyAlignment="1" applyProtection="1">
      <alignment horizontal="center" vertical="center" wrapText="1"/>
      <protection hidden="1"/>
    </xf>
    <xf numFmtId="174" fontId="29" fillId="0" borderId="1" xfId="167" applyNumberFormat="1" applyFont="1" applyFill="1" applyBorder="1" applyAlignment="1" applyProtection="1">
      <alignment horizontal="center"/>
      <protection hidden="1"/>
    </xf>
    <xf numFmtId="0" fontId="4" fillId="0" borderId="0" xfId="167" applyFont="1" applyAlignment="1" applyProtection="1">
      <alignment horizontal="right"/>
      <protection hidden="1"/>
    </xf>
    <xf numFmtId="174" fontId="3" fillId="0" borderId="1" xfId="167" applyNumberFormat="1" applyFont="1" applyFill="1" applyBorder="1" applyAlignment="1" applyProtection="1">
      <alignment horizontal="center"/>
      <protection hidden="1"/>
    </xf>
    <xf numFmtId="0" fontId="27" fillId="0" borderId="0" xfId="56" applyFont="1" applyAlignment="1" applyProtection="1">
      <alignment horizontal="right" wrapText="1"/>
      <protection hidden="1"/>
    </xf>
    <xf numFmtId="0" fontId="33" fillId="0" borderId="1" xfId="166" applyNumberFormat="1" applyFont="1" applyFill="1" applyBorder="1" applyAlignment="1" applyProtection="1">
      <alignment horizontal="center" wrapText="1"/>
      <protection hidden="1"/>
    </xf>
    <xf numFmtId="174" fontId="29" fillId="0" borderId="1" xfId="56" applyNumberFormat="1" applyFont="1" applyFill="1" applyBorder="1" applyAlignment="1" applyProtection="1">
      <alignment horizontal="center"/>
      <protection hidden="1"/>
    </xf>
    <xf numFmtId="0" fontId="34" fillId="0" borderId="1" xfId="55" applyFont="1" applyBorder="1" applyAlignment="1" applyProtection="1">
      <alignment horizontal="center" vertical="center"/>
      <protection hidden="1"/>
    </xf>
    <xf numFmtId="174" fontId="29" fillId="0" borderId="3" xfId="56" applyNumberFormat="1" applyFont="1" applyFill="1" applyBorder="1" applyAlignment="1" applyProtection="1">
      <alignment horizontal="center"/>
      <protection hidden="1"/>
    </xf>
    <xf numFmtId="174" fontId="29" fillId="0" borderId="12" xfId="56" applyNumberFormat="1" applyFont="1" applyFill="1" applyBorder="1" applyAlignment="1" applyProtection="1">
      <alignment horizontal="center"/>
      <protection hidden="1"/>
    </xf>
    <xf numFmtId="174" fontId="29" fillId="0" borderId="4" xfId="56" applyNumberFormat="1" applyFont="1" applyFill="1" applyBorder="1" applyAlignment="1" applyProtection="1">
      <alignment horizontal="center"/>
      <protection hidden="1"/>
    </xf>
    <xf numFmtId="0" fontId="28" fillId="0" borderId="0" xfId="201" applyFont="1" applyAlignment="1">
      <alignment horizontal="center" wrapText="1"/>
    </xf>
    <xf numFmtId="0" fontId="34" fillId="0" borderId="1" xfId="166" applyNumberFormat="1" applyFont="1" applyFill="1" applyBorder="1" applyAlignment="1" applyProtection="1">
      <alignment horizontal="center" wrapText="1"/>
      <protection hidden="1"/>
    </xf>
    <xf numFmtId="0" fontId="4" fillId="0" borderId="0" xfId="167" applyFont="1" applyAlignment="1">
      <alignment horizontal="right"/>
    </xf>
    <xf numFmtId="0" fontId="28" fillId="0" borderId="0" xfId="167" applyNumberFormat="1" applyFont="1" applyFill="1" applyAlignment="1" applyProtection="1">
      <alignment horizontal="center" wrapText="1"/>
      <protection hidden="1"/>
    </xf>
    <xf numFmtId="0" fontId="35" fillId="0" borderId="0" xfId="7" applyFont="1" applyFill="1" applyBorder="1" applyAlignment="1">
      <alignment horizontal="center" vertical="center" wrapText="1"/>
    </xf>
    <xf numFmtId="0" fontId="15" fillId="0" borderId="13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29" fillId="0" borderId="13" xfId="202" applyFont="1" applyBorder="1" applyAlignment="1">
      <alignment horizontal="center" vertical="center" wrapText="1"/>
    </xf>
    <xf numFmtId="0" fontId="29" fillId="0" borderId="2" xfId="202" applyFont="1" applyBorder="1" applyAlignment="1">
      <alignment horizontal="center" vertical="center" wrapText="1"/>
    </xf>
    <xf numFmtId="0" fontId="29" fillId="0" borderId="3" xfId="202" applyFont="1" applyBorder="1" applyAlignment="1">
      <alignment horizontal="center" vertical="center" wrapText="1"/>
    </xf>
    <xf numFmtId="0" fontId="29" fillId="0" borderId="12" xfId="202" applyFont="1" applyBorder="1" applyAlignment="1">
      <alignment horizontal="center" vertical="center" wrapText="1"/>
    </xf>
    <xf numFmtId="0" fontId="29" fillId="0" borderId="4" xfId="202" applyFont="1" applyBorder="1" applyAlignment="1">
      <alignment horizontal="center" vertical="center" wrapText="1"/>
    </xf>
    <xf numFmtId="0" fontId="27" fillId="0" borderId="0" xfId="55" applyFont="1" applyAlignment="1">
      <alignment horizontal="right"/>
    </xf>
    <xf numFmtId="0" fontId="15" fillId="0" borderId="1" xfId="7" applyFont="1" applyBorder="1" applyAlignment="1">
      <alignment horizontal="center" vertical="center"/>
    </xf>
    <xf numFmtId="0" fontId="29" fillId="0" borderId="1" xfId="202" applyFont="1" applyBorder="1" applyAlignment="1">
      <alignment horizontal="center" vertical="center" wrapText="1"/>
    </xf>
    <xf numFmtId="0" fontId="28" fillId="0" borderId="0" xfId="6" applyFont="1" applyAlignment="1">
      <alignment horizontal="center" wrapText="1"/>
    </xf>
    <xf numFmtId="0" fontId="30" fillId="0" borderId="0" xfId="7" applyFont="1" applyAlignment="1">
      <alignment horizontal="center" wrapText="1"/>
    </xf>
    <xf numFmtId="0" fontId="4" fillId="0" borderId="5" xfId="6" applyFont="1" applyBorder="1" applyAlignment="1">
      <alignment horizontal="right"/>
    </xf>
  </cellXfs>
  <cellStyles count="204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8" xfId="66"/>
    <cellStyle name="Обычный 2" xfId="1"/>
    <cellStyle name="Обычный 2 10" xfId="2"/>
    <cellStyle name="Обычный 2 10 2" xfId="9"/>
    <cellStyle name="Обычный 2 10 3" xfId="56"/>
    <cellStyle name="Обычный 2 10 3 2" xfId="116"/>
    <cellStyle name="Обычный 2 11" xfId="10"/>
    <cellStyle name="Обычный 2 11 2" xfId="3"/>
    <cellStyle name="Обычный 2 11 2 2" xfId="55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 2" xfId="118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4 2" xfId="119"/>
    <cellStyle name="Обычный 2 24 3" xfId="120"/>
    <cellStyle name="Обычный 2 24 3 2" xfId="121"/>
    <cellStyle name="Обычный 2 24 3 2 2" xfId="167"/>
    <cellStyle name="Обычный 2 24 3 2 2 2" xfId="203"/>
    <cellStyle name="Обычный 2 24 3 3" xfId="122"/>
    <cellStyle name="Обычный 2 24 3 3 2" xfId="168"/>
    <cellStyle name="Обычный 2 24 3 4" xfId="123"/>
    <cellStyle name="Обычный 2 24 3 4 2" xfId="169"/>
    <cellStyle name="Обычный 2 24 3 5" xfId="124"/>
    <cellStyle name="Обычный 2 24 3 5 2" xfId="170"/>
    <cellStyle name="Обычный 2 24 3 6" xfId="125"/>
    <cellStyle name="Обычный 2 24 3 6 2" xfId="171"/>
    <cellStyle name="Обычный 2 24 3 7" xfId="172"/>
    <cellStyle name="Обычный 2 24 4" xfId="126"/>
    <cellStyle name="Обычный 2 24 4 2" xfId="173"/>
    <cellStyle name="Обычный 2 24 5" xfId="127"/>
    <cellStyle name="Обычный 2 24 5 2" xfId="174"/>
    <cellStyle name="Обычный 2 24 6" xfId="128"/>
    <cellStyle name="Обычный 2 24 6 2" xfId="175"/>
    <cellStyle name="Обычный 2 24 7" xfId="129"/>
    <cellStyle name="Обычный 2 24 7 2" xfId="176"/>
    <cellStyle name="Обычный 2 24 8" xfId="130"/>
    <cellStyle name="Обычный 2 24 8 2" xfId="177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65"/>
    <cellStyle name="Обычный 2 4" xfId="33"/>
    <cellStyle name="Обычный 2 40" xfId="104"/>
    <cellStyle name="Обычный 2 40 2" xfId="106"/>
    <cellStyle name="Обычный 2 40 3" xfId="107"/>
    <cellStyle name="Обычный 2 40 3 2" xfId="117"/>
    <cellStyle name="Обычный 2 40 3 3" xfId="131"/>
    <cellStyle name="Обычный 2 40 3 3 2" xfId="132"/>
    <cellStyle name="Обычный 2 40 3 3 2 2" xfId="178"/>
    <cellStyle name="Обычный 2 40 3 3 3" xfId="133"/>
    <cellStyle name="Обычный 2 40 3 3 3 2" xfId="179"/>
    <cellStyle name="Обычный 2 40 3 3 4" xfId="134"/>
    <cellStyle name="Обычный 2 40 3 3 4 2" xfId="180"/>
    <cellStyle name="Обычный 2 40 3 3 5" xfId="135"/>
    <cellStyle name="Обычный 2 40 3 3 5 2" xfId="181"/>
    <cellStyle name="Обычный 2 40 3 3 6" xfId="136"/>
    <cellStyle name="Обычный 2 40 3 3 6 2" xfId="182"/>
    <cellStyle name="Обычный 2 40 3 3 7" xfId="183"/>
    <cellStyle name="Обычный 2 40 3 4" xfId="137"/>
    <cellStyle name="Обычный 2 40 3 4 2" xfId="184"/>
    <cellStyle name="Обычный 2 40 3 5" xfId="138"/>
    <cellStyle name="Обычный 2 40 3 5 2" xfId="185"/>
    <cellStyle name="Обычный 2 40 3 6" xfId="139"/>
    <cellStyle name="Обычный 2 40 3 6 2" xfId="186"/>
    <cellStyle name="Обычный 2 40 3 7" xfId="140"/>
    <cellStyle name="Обычный 2 40 3 7 2" xfId="187"/>
    <cellStyle name="Обычный 2 40 3 8" xfId="141"/>
    <cellStyle name="Обычный 2 40 3 8 2" xfId="188"/>
    <cellStyle name="Обычный 2 41" xfId="105"/>
    <cellStyle name="Обычный 2 41 2" xfId="115"/>
    <cellStyle name="Обычный 2 41 3" xfId="142"/>
    <cellStyle name="Обычный 2 41 3 2" xfId="143"/>
    <cellStyle name="Обычный 2 41 3 2 2" xfId="189"/>
    <cellStyle name="Обычный 2 41 3 3" xfId="144"/>
    <cellStyle name="Обычный 2 41 3 3 2" xfId="190"/>
    <cellStyle name="Обычный 2 41 3 4" xfId="145"/>
    <cellStyle name="Обычный 2 41 3 4 2" xfId="191"/>
    <cellStyle name="Обычный 2 41 3 5" xfId="146"/>
    <cellStyle name="Обычный 2 41 3 5 2" xfId="192"/>
    <cellStyle name="Обычный 2 41 3 6" xfId="147"/>
    <cellStyle name="Обычный 2 41 3 6 2" xfId="193"/>
    <cellStyle name="Обычный 2 41 3 7" xfId="194"/>
    <cellStyle name="Обычный 2 41 4" xfId="148"/>
    <cellStyle name="Обычный 2 41 4 2" xfId="195"/>
    <cellStyle name="Обычный 2 41 5" xfId="149"/>
    <cellStyle name="Обычный 2 41 5 2" xfId="196"/>
    <cellStyle name="Обычный 2 41 6" xfId="150"/>
    <cellStyle name="Обычный 2 41 6 2" xfId="197"/>
    <cellStyle name="Обычный 2 41 7" xfId="151"/>
    <cellStyle name="Обычный 2 41 7 2" xfId="198"/>
    <cellStyle name="Обычный 2 41 8" xfId="152"/>
    <cellStyle name="Обычный 2 41 8 2" xfId="199"/>
    <cellStyle name="Обычный 2 42" xfId="108"/>
    <cellStyle name="Обычный 2 43" xfId="109"/>
    <cellStyle name="Обычный 2 44" xfId="110"/>
    <cellStyle name="Обычный 2 45" xfId="111"/>
    <cellStyle name="Обычный 2 46" xfId="112"/>
    <cellStyle name="Обычный 2 47" xfId="113"/>
    <cellStyle name="Обычный 2 48" xfId="114"/>
    <cellStyle name="Обычный 2 49" xfId="153"/>
    <cellStyle name="Обычный 2 5" xfId="34"/>
    <cellStyle name="Обычный 2 50" xfId="154"/>
    <cellStyle name="Обычный 2 51" xfId="155"/>
    <cellStyle name="Обычный 2 52" xfId="156"/>
    <cellStyle name="Обычный 2 53" xfId="157"/>
    <cellStyle name="Обычный 2 54" xfId="158"/>
    <cellStyle name="Обычный 2 55" xfId="159"/>
    <cellStyle name="Обычный 2 56" xfId="160"/>
    <cellStyle name="Обычный 2 57" xfId="161"/>
    <cellStyle name="Обычный 2 58" xfId="162"/>
    <cellStyle name="Обычный 2 59" xfId="163"/>
    <cellStyle name="Обычный 2 6" xfId="35"/>
    <cellStyle name="Обычный 2 60" xfId="164"/>
    <cellStyle name="Обычный 2 61" xfId="165"/>
    <cellStyle name="Обычный 2 61 2" xfId="201"/>
    <cellStyle name="Обычный 2 62" xfId="200"/>
    <cellStyle name="Обычный 2 7" xfId="36"/>
    <cellStyle name="Обычный 2 8" xfId="37"/>
    <cellStyle name="Обычный 2 9" xfId="38"/>
    <cellStyle name="Обычный 3" xfId="5"/>
    <cellStyle name="Обычный 3 10" xfId="83"/>
    <cellStyle name="Обычный 3 11" xfId="84"/>
    <cellStyle name="Обычный 3 12" xfId="85"/>
    <cellStyle name="Обычный 3 2" xfId="39"/>
    <cellStyle name="Обычный 3 2 10" xfId="86"/>
    <cellStyle name="Обычный 3 2 11" xfId="87"/>
    <cellStyle name="Обычный 3 2 12" xfId="88"/>
    <cellStyle name="Обычный 3 2 2" xfId="89"/>
    <cellStyle name="Обычный 3 2 3" xfId="90"/>
    <cellStyle name="Обычный 3 2 4" xfId="91"/>
    <cellStyle name="Обычный 3 2 5" xfId="92"/>
    <cellStyle name="Обычный 3 2 6" xfId="93"/>
    <cellStyle name="Обычный 3 2 7" xfId="94"/>
    <cellStyle name="Обычный 3 2 8" xfId="95"/>
    <cellStyle name="Обычный 3 2 9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66"/>
    <cellStyle name="Обычный_Лист1" xfId="202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40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7</xdr:row>
      <xdr:rowOff>0</xdr:rowOff>
    </xdr:from>
    <xdr:to>
      <xdr:col>5</xdr:col>
      <xdr:colOff>0</xdr:colOff>
      <xdr:row>12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95650" y="1333500"/>
          <a:ext cx="3028950" cy="1085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40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285749</xdr:colOff>
      <xdr:row>0</xdr:row>
      <xdr:rowOff>0</xdr:rowOff>
    </xdr:from>
    <xdr:to>
      <xdr:col>4</xdr:col>
      <xdr:colOff>1038224</xdr:colOff>
      <xdr:row>6</xdr:row>
      <xdr:rowOff>102870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76599" y="0"/>
          <a:ext cx="3038475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2</xdr:col>
      <xdr:colOff>1047750</xdr:colOff>
      <xdr:row>13</xdr:row>
      <xdr:rowOff>19049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9225" y="1504950"/>
          <a:ext cx="3581400" cy="114299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8</xdr:row>
      <xdr:rowOff>40005</xdr:rowOff>
    </xdr:from>
    <xdr:to>
      <xdr:col>4</xdr:col>
      <xdr:colOff>5612</xdr:colOff>
      <xdr:row>13</xdr:row>
      <xdr:rowOff>316230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52976" y="40005"/>
          <a:ext cx="2739286" cy="108585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 на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24. 12. 2019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2686050</xdr:colOff>
      <xdr:row>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72025" y="0"/>
          <a:ext cx="268605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19625" y="0"/>
          <a:ext cx="284797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на плановый период 2021 и 2022годов"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30.09.2020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70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19625" y="1400175"/>
          <a:ext cx="2847975" cy="1038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5</xdr:col>
      <xdr:colOff>762000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279082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30.09.2020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70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48200" y="1400175"/>
          <a:ext cx="2828925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4124325</xdr:colOff>
      <xdr:row>7</xdr:row>
      <xdr:rowOff>0</xdr:rowOff>
    </xdr:from>
    <xdr:to>
      <xdr:col>4</xdr:col>
      <xdr:colOff>7621</xdr:colOff>
      <xdr:row>13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24325" y="1400175"/>
          <a:ext cx="2903221" cy="1085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4105276</xdr:colOff>
      <xdr:row>0</xdr:row>
      <xdr:rowOff>57150</xdr:rowOff>
    </xdr:from>
    <xdr:to>
      <xdr:col>4</xdr:col>
      <xdr:colOff>1</xdr:colOff>
      <xdr:row>6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105276" y="57150"/>
          <a:ext cx="291465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30.09.2020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70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0</xdr:rowOff>
    </xdr:from>
    <xdr:to>
      <xdr:col>5</xdr:col>
      <xdr:colOff>67</xdr:colOff>
      <xdr:row>14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76750" y="1400175"/>
          <a:ext cx="2800417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40</a:t>
          </a:r>
          <a:endParaRPr lang="ru-RU" sz="1100" b="0" i="0" u="none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4505325</xdr:colOff>
      <xdr:row>0</xdr:row>
      <xdr:rowOff>9525</xdr:rowOff>
    </xdr:from>
    <xdr:to>
      <xdr:col>5</xdr:col>
      <xdr:colOff>142875</xdr:colOff>
      <xdr:row>6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05325" y="9525"/>
          <a:ext cx="291465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30.09.2020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70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6</xdr:col>
      <xdr:colOff>752474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7225" y="0"/>
          <a:ext cx="3047999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76750" y="1400175"/>
          <a:ext cx="3038475" cy="11620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19050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299085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7</xdr:col>
      <xdr:colOff>819150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1524000"/>
          <a:ext cx="2971800" cy="9525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0</xdr:row>
      <xdr:rowOff>0</xdr:rowOff>
    </xdr:from>
    <xdr:to>
      <xdr:col>5</xdr:col>
      <xdr:colOff>9524</xdr:colOff>
      <xdr:row>6</xdr:row>
      <xdr:rowOff>45720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81349" y="0"/>
          <a:ext cx="3152775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30.09.2020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70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200024</xdr:colOff>
      <xdr:row>7</xdr:row>
      <xdr:rowOff>0</xdr:rowOff>
    </xdr:from>
    <xdr:to>
      <xdr:col>4</xdr:col>
      <xdr:colOff>1028699</xdr:colOff>
      <xdr:row>13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90874" y="1400175"/>
          <a:ext cx="3114675" cy="11620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15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SheetLayoutView="62" workbookViewId="0">
      <selection activeCell="F25" sqref="F25"/>
    </sheetView>
  </sheetViews>
  <sheetFormatPr defaultColWidth="9.140625" defaultRowHeight="12.75"/>
  <cols>
    <col min="1" max="1" width="72.140625" style="1" customWidth="1"/>
    <col min="2" max="2" width="29.140625" style="1" customWidth="1"/>
    <col min="3" max="3" width="16.7109375" style="64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>
      <c r="B1" s="47"/>
    </row>
    <row r="2" spans="1:2" ht="12" customHeight="1">
      <c r="B2" s="47"/>
    </row>
    <row r="3" spans="1:2" ht="15">
      <c r="B3" s="47"/>
    </row>
    <row r="4" spans="1:2" ht="15">
      <c r="B4" s="47"/>
    </row>
    <row r="16" spans="1:2" ht="9.75" customHeight="1">
      <c r="A16" s="3"/>
      <c r="B16" s="3"/>
    </row>
    <row r="17" spans="1:5" ht="21" customHeight="1">
      <c r="A17" s="245" t="s">
        <v>111</v>
      </c>
      <c r="B17" s="245"/>
      <c r="C17" s="245"/>
    </row>
    <row r="18" spans="1:5" ht="18" customHeight="1">
      <c r="A18" s="245"/>
      <c r="B18" s="245"/>
      <c r="C18" s="245"/>
    </row>
    <row r="19" spans="1:5" ht="15.75">
      <c r="A19" s="4"/>
      <c r="B19" s="5"/>
      <c r="C19" s="65" t="s">
        <v>3</v>
      </c>
    </row>
    <row r="20" spans="1:5" ht="48.75" customHeight="1">
      <c r="A20" s="6" t="s">
        <v>1</v>
      </c>
      <c r="B20" s="7" t="s">
        <v>4</v>
      </c>
      <c r="C20" s="66" t="s">
        <v>112</v>
      </c>
    </row>
    <row r="21" spans="1:5" ht="19.149999999999999" customHeight="1">
      <c r="A21" s="8" t="s">
        <v>5</v>
      </c>
      <c r="B21" s="46" t="s">
        <v>6</v>
      </c>
      <c r="C21" s="190">
        <f>C22+C26+C31+C35+C38+C40+C43+C46+C50+C24+C33</f>
        <v>142401.18948999999</v>
      </c>
      <c r="E21" s="9"/>
    </row>
    <row r="22" spans="1:5" s="10" customFormat="1" ht="16.149999999999999" customHeight="1">
      <c r="A22" s="8" t="s">
        <v>7</v>
      </c>
      <c r="B22" s="46" t="s">
        <v>8</v>
      </c>
      <c r="C22" s="190">
        <f>C23</f>
        <v>99950</v>
      </c>
      <c r="E22" s="45"/>
    </row>
    <row r="23" spans="1:5" s="10" customFormat="1" ht="16.149999999999999" customHeight="1">
      <c r="A23" s="44" t="s">
        <v>9</v>
      </c>
      <c r="B23" s="19" t="s">
        <v>10</v>
      </c>
      <c r="C23" s="191">
        <v>99950</v>
      </c>
      <c r="E23" s="11"/>
    </row>
    <row r="24" spans="1:5" ht="32.450000000000003" customHeight="1">
      <c r="A24" s="15" t="s">
        <v>11</v>
      </c>
      <c r="B24" s="46" t="s">
        <v>12</v>
      </c>
      <c r="C24" s="190">
        <f>C25</f>
        <v>224.58637999999999</v>
      </c>
    </row>
    <row r="25" spans="1:5" s="2" customFormat="1" ht="32.450000000000003" customHeight="1">
      <c r="A25" s="14" t="s">
        <v>13</v>
      </c>
      <c r="B25" s="16" t="s">
        <v>14</v>
      </c>
      <c r="C25" s="192">
        <v>224.58637999999999</v>
      </c>
      <c r="D25" s="2" t="s">
        <v>110</v>
      </c>
    </row>
    <row r="26" spans="1:5" s="10" customFormat="1" ht="19.149999999999999" customHeight="1">
      <c r="A26" s="17" t="s">
        <v>15</v>
      </c>
      <c r="B26" s="46" t="s">
        <v>16</v>
      </c>
      <c r="C26" s="190">
        <f>C27+C28+C29+C30</f>
        <v>8011.3</v>
      </c>
    </row>
    <row r="27" spans="1:5" s="10" customFormat="1" ht="30" customHeight="1">
      <c r="A27" s="18" t="s">
        <v>17</v>
      </c>
      <c r="B27" s="19" t="s">
        <v>18</v>
      </c>
      <c r="C27" s="191">
        <v>3938.5</v>
      </c>
    </row>
    <row r="28" spans="1:5" ht="24" customHeight="1">
      <c r="A28" s="20" t="s">
        <v>19</v>
      </c>
      <c r="B28" s="13" t="s">
        <v>20</v>
      </c>
      <c r="C28" s="193">
        <v>3323.3</v>
      </c>
    </row>
    <row r="29" spans="1:5" ht="15" customHeight="1">
      <c r="A29" s="20" t="s">
        <v>21</v>
      </c>
      <c r="B29" s="13" t="s">
        <v>22</v>
      </c>
      <c r="C29" s="194">
        <f>722-3.267</f>
        <v>718.73299999999995</v>
      </c>
    </row>
    <row r="30" spans="1:5" ht="33" customHeight="1">
      <c r="A30" s="20" t="s">
        <v>92</v>
      </c>
      <c r="B30" s="13" t="s">
        <v>91</v>
      </c>
      <c r="C30" s="194">
        <f>27.5+3.267</f>
        <v>30.766999999999999</v>
      </c>
    </row>
    <row r="31" spans="1:5" s="10" customFormat="1" ht="18" customHeight="1">
      <c r="A31" s="21" t="s">
        <v>23</v>
      </c>
      <c r="B31" s="46" t="s">
        <v>24</v>
      </c>
      <c r="C31" s="190">
        <f>C32</f>
        <v>75.7</v>
      </c>
    </row>
    <row r="32" spans="1:5" s="23" customFormat="1" ht="30" customHeight="1">
      <c r="A32" s="20" t="s">
        <v>68</v>
      </c>
      <c r="B32" s="22" t="s">
        <v>67</v>
      </c>
      <c r="C32" s="194">
        <v>75.7</v>
      </c>
    </row>
    <row r="33" spans="1:3" s="23" customFormat="1" ht="32.25" customHeight="1">
      <c r="A33" s="24" t="s">
        <v>62</v>
      </c>
      <c r="B33" s="25" t="s">
        <v>63</v>
      </c>
      <c r="C33" s="195">
        <f>C34</f>
        <v>1</v>
      </c>
    </row>
    <row r="34" spans="1:3" s="23" customFormat="1" ht="32.25" customHeight="1">
      <c r="A34" s="20" t="s">
        <v>69</v>
      </c>
      <c r="B34" s="22" t="s">
        <v>95</v>
      </c>
      <c r="C34" s="194">
        <v>1</v>
      </c>
    </row>
    <row r="35" spans="1:3" s="10" customFormat="1" ht="43.5" customHeight="1">
      <c r="A35" s="21" t="s">
        <v>25</v>
      </c>
      <c r="B35" s="46" t="s">
        <v>26</v>
      </c>
      <c r="C35" s="190">
        <f>C36+C37</f>
        <v>18183.69484</v>
      </c>
    </row>
    <row r="36" spans="1:3" ht="75.75" customHeight="1">
      <c r="A36" s="12" t="s">
        <v>27</v>
      </c>
      <c r="B36" s="13" t="s">
        <v>28</v>
      </c>
      <c r="C36" s="191">
        <f>17959.79484+223.9</f>
        <v>18183.69484</v>
      </c>
    </row>
    <row r="37" spans="1:3" ht="15.75" hidden="1" customHeight="1">
      <c r="A37" s="12" t="s">
        <v>96</v>
      </c>
      <c r="B37" s="13" t="s">
        <v>97</v>
      </c>
      <c r="C37" s="191">
        <v>0</v>
      </c>
    </row>
    <row r="38" spans="1:3" s="26" customFormat="1" ht="13.5" customHeight="1">
      <c r="A38" s="24" t="s">
        <v>29</v>
      </c>
      <c r="B38" s="25" t="s">
        <v>30</v>
      </c>
      <c r="C38" s="190">
        <f>C39</f>
        <v>1010.89</v>
      </c>
    </row>
    <row r="39" spans="1:3" s="23" customFormat="1" ht="16.5" customHeight="1">
      <c r="A39" s="27" t="s">
        <v>31</v>
      </c>
      <c r="B39" s="22" t="s">
        <v>32</v>
      </c>
      <c r="C39" s="191">
        <v>1010.89</v>
      </c>
    </row>
    <row r="40" spans="1:3" s="10" customFormat="1" ht="30" customHeight="1">
      <c r="A40" s="21" t="s">
        <v>33</v>
      </c>
      <c r="B40" s="46" t="s">
        <v>34</v>
      </c>
      <c r="C40" s="190">
        <f>C41+C42</f>
        <v>11973.0746</v>
      </c>
    </row>
    <row r="41" spans="1:3" s="23" customFormat="1" ht="19.5" customHeight="1">
      <c r="A41" s="12" t="s">
        <v>65</v>
      </c>
      <c r="B41" s="22" t="s">
        <v>35</v>
      </c>
      <c r="C41" s="191">
        <f>14884.068-5602</f>
        <v>9282.0679999999993</v>
      </c>
    </row>
    <row r="42" spans="1:3" s="23" customFormat="1" ht="18.75" customHeight="1">
      <c r="A42" s="12" t="s">
        <v>66</v>
      </c>
      <c r="B42" s="22" t="s">
        <v>64</v>
      </c>
      <c r="C42" s="191">
        <f>2644.06624+46.94036</f>
        <v>2691.0066000000002</v>
      </c>
    </row>
    <row r="43" spans="1:3" s="10" customFormat="1" ht="29.25" customHeight="1">
      <c r="A43" s="21" t="s">
        <v>36</v>
      </c>
      <c r="B43" s="46" t="s">
        <v>37</v>
      </c>
      <c r="C43" s="190">
        <f>C45+C44</f>
        <v>1828.9586300000001</v>
      </c>
    </row>
    <row r="44" spans="1:3" s="10" customFormat="1" ht="57" customHeight="1">
      <c r="A44" s="28" t="s">
        <v>98</v>
      </c>
      <c r="B44" s="13" t="s">
        <v>99</v>
      </c>
      <c r="C44" s="191">
        <f>839.796+83.924</f>
        <v>923.72</v>
      </c>
    </row>
    <row r="45" spans="1:3" ht="28.5" customHeight="1">
      <c r="A45" s="28" t="s">
        <v>38</v>
      </c>
      <c r="B45" s="13" t="s">
        <v>39</v>
      </c>
      <c r="C45" s="191">
        <f>597+308.23863</f>
        <v>905.23863000000006</v>
      </c>
    </row>
    <row r="46" spans="1:3" s="10" customFormat="1" ht="15" customHeight="1">
      <c r="A46" s="21" t="s">
        <v>40</v>
      </c>
      <c r="B46" s="46" t="s">
        <v>41</v>
      </c>
      <c r="C46" s="190">
        <f>SUM(C47:C49)</f>
        <v>1141.98504</v>
      </c>
    </row>
    <row r="47" spans="1:3" s="10" customFormat="1" ht="27.75" customHeight="1">
      <c r="A47" s="28" t="s">
        <v>154</v>
      </c>
      <c r="B47" s="13" t="s">
        <v>153</v>
      </c>
      <c r="C47" s="191">
        <v>6.9</v>
      </c>
    </row>
    <row r="48" spans="1:3" s="10" customFormat="1" ht="86.25" customHeight="1">
      <c r="A48" s="28" t="s">
        <v>117</v>
      </c>
      <c r="B48" s="13" t="s">
        <v>118</v>
      </c>
      <c r="C48" s="191">
        <v>68.040000000000006</v>
      </c>
    </row>
    <row r="49" spans="1:3" s="10" customFormat="1" ht="18" customHeight="1">
      <c r="A49" s="28" t="s">
        <v>125</v>
      </c>
      <c r="B49" s="13" t="s">
        <v>126</v>
      </c>
      <c r="C49" s="191">
        <v>1067.04504</v>
      </c>
    </row>
    <row r="50" spans="1:3" s="10" customFormat="1" ht="14.25">
      <c r="A50" s="21" t="s">
        <v>42</v>
      </c>
      <c r="B50" s="46" t="s">
        <v>43</v>
      </c>
      <c r="C50" s="190">
        <f>C51+C52</f>
        <v>0</v>
      </c>
    </row>
    <row r="51" spans="1:3" ht="15" customHeight="1">
      <c r="A51" s="28" t="s">
        <v>44</v>
      </c>
      <c r="B51" s="13" t="s">
        <v>45</v>
      </c>
      <c r="C51" s="194">
        <v>0</v>
      </c>
    </row>
    <row r="52" spans="1:3" ht="15" hidden="1" customHeight="1">
      <c r="A52" s="28" t="s">
        <v>103</v>
      </c>
      <c r="B52" s="13" t="s">
        <v>102</v>
      </c>
      <c r="C52" s="194">
        <v>0</v>
      </c>
    </row>
    <row r="53" spans="1:3" ht="14.25">
      <c r="A53" s="21" t="s">
        <v>46</v>
      </c>
      <c r="B53" s="46" t="s">
        <v>47</v>
      </c>
      <c r="C53" s="190">
        <f>C54+C77+C79</f>
        <v>1273808.9475799999</v>
      </c>
    </row>
    <row r="54" spans="1:3" s="10" customFormat="1" ht="30.75" customHeight="1">
      <c r="A54" s="21" t="s">
        <v>48</v>
      </c>
      <c r="B54" s="46" t="s">
        <v>70</v>
      </c>
      <c r="C54" s="190">
        <f>C55+C58+C67+C73</f>
        <v>1276464.82308</v>
      </c>
    </row>
    <row r="55" spans="1:3" s="10" customFormat="1" ht="20.45" customHeight="1">
      <c r="A55" s="30" t="s">
        <v>49</v>
      </c>
      <c r="B55" s="31" t="s">
        <v>71</v>
      </c>
      <c r="C55" s="190">
        <f>C56+C57</f>
        <v>151995.40000000002</v>
      </c>
    </row>
    <row r="56" spans="1:3" ht="15">
      <c r="A56" s="32" t="s">
        <v>74</v>
      </c>
      <c r="B56" s="33" t="s">
        <v>75</v>
      </c>
      <c r="C56" s="194">
        <v>137899.20000000001</v>
      </c>
    </row>
    <row r="57" spans="1:3" ht="30">
      <c r="A57" s="28" t="s">
        <v>84</v>
      </c>
      <c r="B57" s="13" t="s">
        <v>76</v>
      </c>
      <c r="C57" s="194">
        <v>14096.2</v>
      </c>
    </row>
    <row r="58" spans="1:3" s="10" customFormat="1" ht="30">
      <c r="A58" s="28" t="s">
        <v>50</v>
      </c>
      <c r="B58" s="35" t="s">
        <v>72</v>
      </c>
      <c r="C58" s="190">
        <f>C66+C65+C64+C59+C60+C62+C61+C63</f>
        <v>401505.22100000002</v>
      </c>
    </row>
    <row r="59" spans="1:3" s="10" customFormat="1" ht="30">
      <c r="A59" s="28" t="s">
        <v>104</v>
      </c>
      <c r="B59" s="13" t="s">
        <v>105</v>
      </c>
      <c r="C59" s="191">
        <v>92136.4</v>
      </c>
    </row>
    <row r="60" spans="1:3" s="10" customFormat="1" ht="45">
      <c r="A60" s="28" t="s">
        <v>119</v>
      </c>
      <c r="B60" s="13" t="s">
        <v>120</v>
      </c>
      <c r="C60" s="191">
        <v>6118.2</v>
      </c>
    </row>
    <row r="61" spans="1:3" s="10" customFormat="1" ht="63">
      <c r="A61" s="202" t="s">
        <v>152</v>
      </c>
      <c r="B61" s="13" t="s">
        <v>151</v>
      </c>
      <c r="C61" s="191">
        <v>28388</v>
      </c>
    </row>
    <row r="62" spans="1:3" s="10" customFormat="1" ht="60">
      <c r="A62" s="28" t="s">
        <v>121</v>
      </c>
      <c r="B62" s="13" t="s">
        <v>122</v>
      </c>
      <c r="C62" s="191">
        <v>105.2</v>
      </c>
    </row>
    <row r="63" spans="1:3" s="10" customFormat="1" ht="51.75" customHeight="1">
      <c r="A63" s="28" t="s">
        <v>806</v>
      </c>
      <c r="B63" s="13" t="s">
        <v>807</v>
      </c>
      <c r="C63" s="191">
        <v>11034.5</v>
      </c>
    </row>
    <row r="64" spans="1:3" s="10" customFormat="1" ht="30">
      <c r="A64" s="28" t="s">
        <v>100</v>
      </c>
      <c r="B64" s="13" t="s">
        <v>101</v>
      </c>
      <c r="C64" s="191">
        <v>1208.856</v>
      </c>
    </row>
    <row r="65" spans="1:3" s="10" customFormat="1" ht="20.25" customHeight="1">
      <c r="A65" s="28" t="s">
        <v>93</v>
      </c>
      <c r="B65" s="13" t="s">
        <v>94</v>
      </c>
      <c r="C65" s="191">
        <v>200</v>
      </c>
    </row>
    <row r="66" spans="1:3" s="10" customFormat="1" ht="15">
      <c r="A66" s="28" t="s">
        <v>51</v>
      </c>
      <c r="B66" s="13" t="s">
        <v>77</v>
      </c>
      <c r="C66" s="191">
        <v>262314.065</v>
      </c>
    </row>
    <row r="67" spans="1:3" s="10" customFormat="1" ht="14.25">
      <c r="A67" s="34" t="s">
        <v>52</v>
      </c>
      <c r="B67" s="46" t="s">
        <v>73</v>
      </c>
      <c r="C67" s="196">
        <f>C68+C69+C72+C70+C71</f>
        <v>693558.1</v>
      </c>
    </row>
    <row r="68" spans="1:3" s="10" customFormat="1" ht="37.5" customHeight="1">
      <c r="A68" s="36" t="s">
        <v>53</v>
      </c>
      <c r="B68" s="13" t="s">
        <v>78</v>
      </c>
      <c r="C68" s="197">
        <v>11307.5</v>
      </c>
    </row>
    <row r="69" spans="1:3" s="29" customFormat="1" ht="30" customHeight="1">
      <c r="A69" s="36" t="s">
        <v>85</v>
      </c>
      <c r="B69" s="13" t="s">
        <v>79</v>
      </c>
      <c r="C69" s="191">
        <v>36715.9</v>
      </c>
    </row>
    <row r="70" spans="1:3" s="29" customFormat="1" ht="53.25" customHeight="1">
      <c r="A70" s="32" t="s">
        <v>54</v>
      </c>
      <c r="B70" s="13" t="s">
        <v>80</v>
      </c>
      <c r="C70" s="191">
        <v>9.1999999999999993</v>
      </c>
    </row>
    <row r="71" spans="1:3" s="29" customFormat="1" ht="32.25" customHeight="1">
      <c r="A71" s="32" t="s">
        <v>123</v>
      </c>
      <c r="B71" s="13" t="s">
        <v>124</v>
      </c>
      <c r="C71" s="191">
        <v>460.4</v>
      </c>
    </row>
    <row r="72" spans="1:3" s="29" customFormat="1" ht="15">
      <c r="A72" s="28" t="s">
        <v>55</v>
      </c>
      <c r="B72" s="13" t="s">
        <v>81</v>
      </c>
      <c r="C72" s="198">
        <v>645065.1</v>
      </c>
    </row>
    <row r="73" spans="1:3" s="10" customFormat="1" ht="16.5" customHeight="1">
      <c r="A73" s="21" t="s">
        <v>56</v>
      </c>
      <c r="B73" s="46" t="s">
        <v>82</v>
      </c>
      <c r="C73" s="190">
        <f>C74+C75+C76</f>
        <v>29406.102079999997</v>
      </c>
    </row>
    <row r="74" spans="1:3" ht="47.25" customHeight="1">
      <c r="A74" s="32" t="s">
        <v>86</v>
      </c>
      <c r="B74" s="22" t="s">
        <v>83</v>
      </c>
      <c r="C74" s="191">
        <v>10667.50208</v>
      </c>
    </row>
    <row r="75" spans="1:3" ht="62.25" customHeight="1">
      <c r="A75" s="32" t="s">
        <v>819</v>
      </c>
      <c r="B75" s="22" t="s">
        <v>818</v>
      </c>
      <c r="C75" s="191">
        <v>13007</v>
      </c>
    </row>
    <row r="76" spans="1:3" ht="20.25" customHeight="1">
      <c r="A76" s="32" t="s">
        <v>109</v>
      </c>
      <c r="B76" s="22" t="s">
        <v>108</v>
      </c>
      <c r="C76" s="191">
        <f>5926.6-195</f>
        <v>5731.6</v>
      </c>
    </row>
    <row r="77" spans="1:3" s="37" customFormat="1" ht="14.25">
      <c r="A77" s="21" t="s">
        <v>57</v>
      </c>
      <c r="B77" s="46" t="s">
        <v>58</v>
      </c>
      <c r="C77" s="199">
        <f>C78</f>
        <v>183</v>
      </c>
    </row>
    <row r="78" spans="1:3" s="39" customFormat="1" ht="32.25" customHeight="1">
      <c r="A78" s="38" t="s">
        <v>59</v>
      </c>
      <c r="B78" s="13" t="s">
        <v>90</v>
      </c>
      <c r="C78" s="200">
        <v>183</v>
      </c>
    </row>
    <row r="79" spans="1:3" s="39" customFormat="1" ht="20.25" customHeight="1">
      <c r="A79" s="48" t="s">
        <v>87</v>
      </c>
      <c r="B79" s="46" t="s">
        <v>88</v>
      </c>
      <c r="C79" s="201">
        <f>C81+C80</f>
        <v>-2838.8755000000001</v>
      </c>
    </row>
    <row r="80" spans="1:3" s="39" customFormat="1" ht="45" customHeight="1">
      <c r="A80" s="38" t="s">
        <v>106</v>
      </c>
      <c r="B80" s="13" t="s">
        <v>107</v>
      </c>
      <c r="C80" s="200">
        <v>-30</v>
      </c>
    </row>
    <row r="81" spans="1:3" ht="21.75" customHeight="1">
      <c r="A81" s="28" t="s">
        <v>60</v>
      </c>
      <c r="B81" s="13" t="s">
        <v>89</v>
      </c>
      <c r="C81" s="200">
        <v>-2808.8755000000001</v>
      </c>
    </row>
    <row r="82" spans="1:3" ht="14.25">
      <c r="A82" s="246" t="s">
        <v>61</v>
      </c>
      <c r="B82" s="246"/>
      <c r="C82" s="190">
        <f>C53+C21</f>
        <v>1416210.1370699999</v>
      </c>
    </row>
    <row r="83" spans="1:3" ht="15">
      <c r="A83" s="40"/>
      <c r="B83" s="41"/>
      <c r="C83" s="67"/>
    </row>
    <row r="84" spans="1:3" ht="15">
      <c r="A84" s="42" t="s">
        <v>2</v>
      </c>
      <c r="B84" s="247" t="s">
        <v>0</v>
      </c>
      <c r="C84" s="247"/>
    </row>
  </sheetData>
  <mergeCells count="3">
    <mergeCell ref="A17:C18"/>
    <mergeCell ref="A82:B82"/>
    <mergeCell ref="B84:C84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  <hyperlink ref="A47" r:id="rId3" location="dst0" display="http://www.consultant.ru/document/cons_doc_LAW_349551/ - dst0"/>
  </hyperlinks>
  <pageMargins left="0.78740157480314965" right="0.39370078740157483" top="0.39370078740157483" bottom="0.39370078740157483" header="0.51181102362204722" footer="0"/>
  <pageSetup paperSize="9" scale="70" orientation="portrait" r:id="rId4"/>
  <headerFooter differentFirst="1" alignWithMargins="0">
    <oddHeader>&amp;C&amp;P</oddHeader>
  </headerFooter>
  <rowBreaks count="1" manualBreakCount="1">
    <brk id="49" max="2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8:I38"/>
  <sheetViews>
    <sheetView workbookViewId="0">
      <selection activeCell="H26" sqref="H26"/>
    </sheetView>
  </sheetViews>
  <sheetFormatPr defaultColWidth="9.140625" defaultRowHeight="15"/>
  <cols>
    <col min="1" max="1" width="10.42578125" style="143" customWidth="1"/>
    <col min="2" max="2" width="34.42578125" style="143" customWidth="1"/>
    <col min="3" max="3" width="17.28515625" style="143" customWidth="1"/>
    <col min="4" max="4" width="17" style="145" customWidth="1"/>
    <col min="5" max="5" width="15.7109375" style="145" customWidth="1"/>
    <col min="6" max="256" width="9.140625" style="143"/>
    <col min="257" max="257" width="10.42578125" style="143" customWidth="1"/>
    <col min="258" max="258" width="34.42578125" style="143" customWidth="1"/>
    <col min="259" max="259" width="17.28515625" style="143" customWidth="1"/>
    <col min="260" max="260" width="17" style="143" customWidth="1"/>
    <col min="261" max="261" width="15.7109375" style="143" customWidth="1"/>
    <col min="262" max="512" width="9.140625" style="143"/>
    <col min="513" max="513" width="10.42578125" style="143" customWidth="1"/>
    <col min="514" max="514" width="34.42578125" style="143" customWidth="1"/>
    <col min="515" max="515" width="17.28515625" style="143" customWidth="1"/>
    <col min="516" max="516" width="17" style="143" customWidth="1"/>
    <col min="517" max="517" width="15.7109375" style="143" customWidth="1"/>
    <col min="518" max="768" width="9.140625" style="143"/>
    <col min="769" max="769" width="10.42578125" style="143" customWidth="1"/>
    <col min="770" max="770" width="34.42578125" style="143" customWidth="1"/>
    <col min="771" max="771" width="17.28515625" style="143" customWidth="1"/>
    <col min="772" max="772" width="17" style="143" customWidth="1"/>
    <col min="773" max="773" width="15.7109375" style="143" customWidth="1"/>
    <col min="774" max="1024" width="9.140625" style="143"/>
    <col min="1025" max="1025" width="10.42578125" style="143" customWidth="1"/>
    <col min="1026" max="1026" width="34.42578125" style="143" customWidth="1"/>
    <col min="1027" max="1027" width="17.28515625" style="143" customWidth="1"/>
    <col min="1028" max="1028" width="17" style="143" customWidth="1"/>
    <col min="1029" max="1029" width="15.7109375" style="143" customWidth="1"/>
    <col min="1030" max="1280" width="9.140625" style="143"/>
    <col min="1281" max="1281" width="10.42578125" style="143" customWidth="1"/>
    <col min="1282" max="1282" width="34.42578125" style="143" customWidth="1"/>
    <col min="1283" max="1283" width="17.28515625" style="143" customWidth="1"/>
    <col min="1284" max="1284" width="17" style="143" customWidth="1"/>
    <col min="1285" max="1285" width="15.7109375" style="143" customWidth="1"/>
    <col min="1286" max="1536" width="9.140625" style="143"/>
    <col min="1537" max="1537" width="10.42578125" style="143" customWidth="1"/>
    <col min="1538" max="1538" width="34.42578125" style="143" customWidth="1"/>
    <col min="1539" max="1539" width="17.28515625" style="143" customWidth="1"/>
    <col min="1540" max="1540" width="17" style="143" customWidth="1"/>
    <col min="1541" max="1541" width="15.7109375" style="143" customWidth="1"/>
    <col min="1542" max="1792" width="9.140625" style="143"/>
    <col min="1793" max="1793" width="10.42578125" style="143" customWidth="1"/>
    <col min="1794" max="1794" width="34.42578125" style="143" customWidth="1"/>
    <col min="1795" max="1795" width="17.28515625" style="143" customWidth="1"/>
    <col min="1796" max="1796" width="17" style="143" customWidth="1"/>
    <col min="1797" max="1797" width="15.7109375" style="143" customWidth="1"/>
    <col min="1798" max="2048" width="9.140625" style="143"/>
    <col min="2049" max="2049" width="10.42578125" style="143" customWidth="1"/>
    <col min="2050" max="2050" width="34.42578125" style="143" customWidth="1"/>
    <col min="2051" max="2051" width="17.28515625" style="143" customWidth="1"/>
    <col min="2052" max="2052" width="17" style="143" customWidth="1"/>
    <col min="2053" max="2053" width="15.7109375" style="143" customWidth="1"/>
    <col min="2054" max="2304" width="9.140625" style="143"/>
    <col min="2305" max="2305" width="10.42578125" style="143" customWidth="1"/>
    <col min="2306" max="2306" width="34.42578125" style="143" customWidth="1"/>
    <col min="2307" max="2307" width="17.28515625" style="143" customWidth="1"/>
    <col min="2308" max="2308" width="17" style="143" customWidth="1"/>
    <col min="2309" max="2309" width="15.7109375" style="143" customWidth="1"/>
    <col min="2310" max="2560" width="9.140625" style="143"/>
    <col min="2561" max="2561" width="10.42578125" style="143" customWidth="1"/>
    <col min="2562" max="2562" width="34.42578125" style="143" customWidth="1"/>
    <col min="2563" max="2563" width="17.28515625" style="143" customWidth="1"/>
    <col min="2564" max="2564" width="17" style="143" customWidth="1"/>
    <col min="2565" max="2565" width="15.7109375" style="143" customWidth="1"/>
    <col min="2566" max="2816" width="9.140625" style="143"/>
    <col min="2817" max="2817" width="10.42578125" style="143" customWidth="1"/>
    <col min="2818" max="2818" width="34.42578125" style="143" customWidth="1"/>
    <col min="2819" max="2819" width="17.28515625" style="143" customWidth="1"/>
    <col min="2820" max="2820" width="17" style="143" customWidth="1"/>
    <col min="2821" max="2821" width="15.7109375" style="143" customWidth="1"/>
    <col min="2822" max="3072" width="9.140625" style="143"/>
    <col min="3073" max="3073" width="10.42578125" style="143" customWidth="1"/>
    <col min="3074" max="3074" width="34.42578125" style="143" customWidth="1"/>
    <col min="3075" max="3075" width="17.28515625" style="143" customWidth="1"/>
    <col min="3076" max="3076" width="17" style="143" customWidth="1"/>
    <col min="3077" max="3077" width="15.7109375" style="143" customWidth="1"/>
    <col min="3078" max="3328" width="9.140625" style="143"/>
    <col min="3329" max="3329" width="10.42578125" style="143" customWidth="1"/>
    <col min="3330" max="3330" width="34.42578125" style="143" customWidth="1"/>
    <col min="3331" max="3331" width="17.28515625" style="143" customWidth="1"/>
    <col min="3332" max="3332" width="17" style="143" customWidth="1"/>
    <col min="3333" max="3333" width="15.7109375" style="143" customWidth="1"/>
    <col min="3334" max="3584" width="9.140625" style="143"/>
    <col min="3585" max="3585" width="10.42578125" style="143" customWidth="1"/>
    <col min="3586" max="3586" width="34.42578125" style="143" customWidth="1"/>
    <col min="3587" max="3587" width="17.28515625" style="143" customWidth="1"/>
    <col min="3588" max="3588" width="17" style="143" customWidth="1"/>
    <col min="3589" max="3589" width="15.7109375" style="143" customWidth="1"/>
    <col min="3590" max="3840" width="9.140625" style="143"/>
    <col min="3841" max="3841" width="10.42578125" style="143" customWidth="1"/>
    <col min="3842" max="3842" width="34.42578125" style="143" customWidth="1"/>
    <col min="3843" max="3843" width="17.28515625" style="143" customWidth="1"/>
    <col min="3844" max="3844" width="17" style="143" customWidth="1"/>
    <col min="3845" max="3845" width="15.7109375" style="143" customWidth="1"/>
    <col min="3846" max="4096" width="9.140625" style="143"/>
    <col min="4097" max="4097" width="10.42578125" style="143" customWidth="1"/>
    <col min="4098" max="4098" width="34.42578125" style="143" customWidth="1"/>
    <col min="4099" max="4099" width="17.28515625" style="143" customWidth="1"/>
    <col min="4100" max="4100" width="17" style="143" customWidth="1"/>
    <col min="4101" max="4101" width="15.7109375" style="143" customWidth="1"/>
    <col min="4102" max="4352" width="9.140625" style="143"/>
    <col min="4353" max="4353" width="10.42578125" style="143" customWidth="1"/>
    <col min="4354" max="4354" width="34.42578125" style="143" customWidth="1"/>
    <col min="4355" max="4355" width="17.28515625" style="143" customWidth="1"/>
    <col min="4356" max="4356" width="17" style="143" customWidth="1"/>
    <col min="4357" max="4357" width="15.7109375" style="143" customWidth="1"/>
    <col min="4358" max="4608" width="9.140625" style="143"/>
    <col min="4609" max="4609" width="10.42578125" style="143" customWidth="1"/>
    <col min="4610" max="4610" width="34.42578125" style="143" customWidth="1"/>
    <col min="4611" max="4611" width="17.28515625" style="143" customWidth="1"/>
    <col min="4612" max="4612" width="17" style="143" customWidth="1"/>
    <col min="4613" max="4613" width="15.7109375" style="143" customWidth="1"/>
    <col min="4614" max="4864" width="9.140625" style="143"/>
    <col min="4865" max="4865" width="10.42578125" style="143" customWidth="1"/>
    <col min="4866" max="4866" width="34.42578125" style="143" customWidth="1"/>
    <col min="4867" max="4867" width="17.28515625" style="143" customWidth="1"/>
    <col min="4868" max="4868" width="17" style="143" customWidth="1"/>
    <col min="4869" max="4869" width="15.7109375" style="143" customWidth="1"/>
    <col min="4870" max="5120" width="9.140625" style="143"/>
    <col min="5121" max="5121" width="10.42578125" style="143" customWidth="1"/>
    <col min="5122" max="5122" width="34.42578125" style="143" customWidth="1"/>
    <col min="5123" max="5123" width="17.28515625" style="143" customWidth="1"/>
    <col min="5124" max="5124" width="17" style="143" customWidth="1"/>
    <col min="5125" max="5125" width="15.7109375" style="143" customWidth="1"/>
    <col min="5126" max="5376" width="9.140625" style="143"/>
    <col min="5377" max="5377" width="10.42578125" style="143" customWidth="1"/>
    <col min="5378" max="5378" width="34.42578125" style="143" customWidth="1"/>
    <col min="5379" max="5379" width="17.28515625" style="143" customWidth="1"/>
    <col min="5380" max="5380" width="17" style="143" customWidth="1"/>
    <col min="5381" max="5381" width="15.7109375" style="143" customWidth="1"/>
    <col min="5382" max="5632" width="9.140625" style="143"/>
    <col min="5633" max="5633" width="10.42578125" style="143" customWidth="1"/>
    <col min="5634" max="5634" width="34.42578125" style="143" customWidth="1"/>
    <col min="5635" max="5635" width="17.28515625" style="143" customWidth="1"/>
    <col min="5636" max="5636" width="17" style="143" customWidth="1"/>
    <col min="5637" max="5637" width="15.7109375" style="143" customWidth="1"/>
    <col min="5638" max="5888" width="9.140625" style="143"/>
    <col min="5889" max="5889" width="10.42578125" style="143" customWidth="1"/>
    <col min="5890" max="5890" width="34.42578125" style="143" customWidth="1"/>
    <col min="5891" max="5891" width="17.28515625" style="143" customWidth="1"/>
    <col min="5892" max="5892" width="17" style="143" customWidth="1"/>
    <col min="5893" max="5893" width="15.7109375" style="143" customWidth="1"/>
    <col min="5894" max="6144" width="9.140625" style="143"/>
    <col min="6145" max="6145" width="10.42578125" style="143" customWidth="1"/>
    <col min="6146" max="6146" width="34.42578125" style="143" customWidth="1"/>
    <col min="6147" max="6147" width="17.28515625" style="143" customWidth="1"/>
    <col min="6148" max="6148" width="17" style="143" customWidth="1"/>
    <col min="6149" max="6149" width="15.7109375" style="143" customWidth="1"/>
    <col min="6150" max="6400" width="9.140625" style="143"/>
    <col min="6401" max="6401" width="10.42578125" style="143" customWidth="1"/>
    <col min="6402" max="6402" width="34.42578125" style="143" customWidth="1"/>
    <col min="6403" max="6403" width="17.28515625" style="143" customWidth="1"/>
    <col min="6404" max="6404" width="17" style="143" customWidth="1"/>
    <col min="6405" max="6405" width="15.7109375" style="143" customWidth="1"/>
    <col min="6406" max="6656" width="9.140625" style="143"/>
    <col min="6657" max="6657" width="10.42578125" style="143" customWidth="1"/>
    <col min="6658" max="6658" width="34.42578125" style="143" customWidth="1"/>
    <col min="6659" max="6659" width="17.28515625" style="143" customWidth="1"/>
    <col min="6660" max="6660" width="17" style="143" customWidth="1"/>
    <col min="6661" max="6661" width="15.7109375" style="143" customWidth="1"/>
    <col min="6662" max="6912" width="9.140625" style="143"/>
    <col min="6913" max="6913" width="10.42578125" style="143" customWidth="1"/>
    <col min="6914" max="6914" width="34.42578125" style="143" customWidth="1"/>
    <col min="6915" max="6915" width="17.28515625" style="143" customWidth="1"/>
    <col min="6916" max="6916" width="17" style="143" customWidth="1"/>
    <col min="6917" max="6917" width="15.7109375" style="143" customWidth="1"/>
    <col min="6918" max="7168" width="9.140625" style="143"/>
    <col min="7169" max="7169" width="10.42578125" style="143" customWidth="1"/>
    <col min="7170" max="7170" width="34.42578125" style="143" customWidth="1"/>
    <col min="7171" max="7171" width="17.28515625" style="143" customWidth="1"/>
    <col min="7172" max="7172" width="17" style="143" customWidth="1"/>
    <col min="7173" max="7173" width="15.7109375" style="143" customWidth="1"/>
    <col min="7174" max="7424" width="9.140625" style="143"/>
    <col min="7425" max="7425" width="10.42578125" style="143" customWidth="1"/>
    <col min="7426" max="7426" width="34.42578125" style="143" customWidth="1"/>
    <col min="7427" max="7427" width="17.28515625" style="143" customWidth="1"/>
    <col min="7428" max="7428" width="17" style="143" customWidth="1"/>
    <col min="7429" max="7429" width="15.7109375" style="143" customWidth="1"/>
    <col min="7430" max="7680" width="9.140625" style="143"/>
    <col min="7681" max="7681" width="10.42578125" style="143" customWidth="1"/>
    <col min="7682" max="7682" width="34.42578125" style="143" customWidth="1"/>
    <col min="7683" max="7683" width="17.28515625" style="143" customWidth="1"/>
    <col min="7684" max="7684" width="17" style="143" customWidth="1"/>
    <col min="7685" max="7685" width="15.7109375" style="143" customWidth="1"/>
    <col min="7686" max="7936" width="9.140625" style="143"/>
    <col min="7937" max="7937" width="10.42578125" style="143" customWidth="1"/>
    <col min="7938" max="7938" width="34.42578125" style="143" customWidth="1"/>
    <col min="7939" max="7939" width="17.28515625" style="143" customWidth="1"/>
    <col min="7940" max="7940" width="17" style="143" customWidth="1"/>
    <col min="7941" max="7941" width="15.7109375" style="143" customWidth="1"/>
    <col min="7942" max="8192" width="9.140625" style="143"/>
    <col min="8193" max="8193" width="10.42578125" style="143" customWidth="1"/>
    <col min="8194" max="8194" width="34.42578125" style="143" customWidth="1"/>
    <col min="8195" max="8195" width="17.28515625" style="143" customWidth="1"/>
    <col min="8196" max="8196" width="17" style="143" customWidth="1"/>
    <col min="8197" max="8197" width="15.7109375" style="143" customWidth="1"/>
    <col min="8198" max="8448" width="9.140625" style="143"/>
    <col min="8449" max="8449" width="10.42578125" style="143" customWidth="1"/>
    <col min="8450" max="8450" width="34.42578125" style="143" customWidth="1"/>
    <col min="8451" max="8451" width="17.28515625" style="143" customWidth="1"/>
    <col min="8452" max="8452" width="17" style="143" customWidth="1"/>
    <col min="8453" max="8453" width="15.7109375" style="143" customWidth="1"/>
    <col min="8454" max="8704" width="9.140625" style="143"/>
    <col min="8705" max="8705" width="10.42578125" style="143" customWidth="1"/>
    <col min="8706" max="8706" width="34.42578125" style="143" customWidth="1"/>
    <col min="8707" max="8707" width="17.28515625" style="143" customWidth="1"/>
    <col min="8708" max="8708" width="17" style="143" customWidth="1"/>
    <col min="8709" max="8709" width="15.7109375" style="143" customWidth="1"/>
    <col min="8710" max="8960" width="9.140625" style="143"/>
    <col min="8961" max="8961" width="10.42578125" style="143" customWidth="1"/>
    <col min="8962" max="8962" width="34.42578125" style="143" customWidth="1"/>
    <col min="8963" max="8963" width="17.28515625" style="143" customWidth="1"/>
    <col min="8964" max="8964" width="17" style="143" customWidth="1"/>
    <col min="8965" max="8965" width="15.7109375" style="143" customWidth="1"/>
    <col min="8966" max="9216" width="9.140625" style="143"/>
    <col min="9217" max="9217" width="10.42578125" style="143" customWidth="1"/>
    <col min="9218" max="9218" width="34.42578125" style="143" customWidth="1"/>
    <col min="9219" max="9219" width="17.28515625" style="143" customWidth="1"/>
    <col min="9220" max="9220" width="17" style="143" customWidth="1"/>
    <col min="9221" max="9221" width="15.7109375" style="143" customWidth="1"/>
    <col min="9222" max="9472" width="9.140625" style="143"/>
    <col min="9473" max="9473" width="10.42578125" style="143" customWidth="1"/>
    <col min="9474" max="9474" width="34.42578125" style="143" customWidth="1"/>
    <col min="9475" max="9475" width="17.28515625" style="143" customWidth="1"/>
    <col min="9476" max="9476" width="17" style="143" customWidth="1"/>
    <col min="9477" max="9477" width="15.7109375" style="143" customWidth="1"/>
    <col min="9478" max="9728" width="9.140625" style="143"/>
    <col min="9729" max="9729" width="10.42578125" style="143" customWidth="1"/>
    <col min="9730" max="9730" width="34.42578125" style="143" customWidth="1"/>
    <col min="9731" max="9731" width="17.28515625" style="143" customWidth="1"/>
    <col min="9732" max="9732" width="17" style="143" customWidth="1"/>
    <col min="9733" max="9733" width="15.7109375" style="143" customWidth="1"/>
    <col min="9734" max="9984" width="9.140625" style="143"/>
    <col min="9985" max="9985" width="10.42578125" style="143" customWidth="1"/>
    <col min="9986" max="9986" width="34.42578125" style="143" customWidth="1"/>
    <col min="9987" max="9987" width="17.28515625" style="143" customWidth="1"/>
    <col min="9988" max="9988" width="17" style="143" customWidth="1"/>
    <col min="9989" max="9989" width="15.7109375" style="143" customWidth="1"/>
    <col min="9990" max="10240" width="9.140625" style="143"/>
    <col min="10241" max="10241" width="10.42578125" style="143" customWidth="1"/>
    <col min="10242" max="10242" width="34.42578125" style="143" customWidth="1"/>
    <col min="10243" max="10243" width="17.28515625" style="143" customWidth="1"/>
    <col min="10244" max="10244" width="17" style="143" customWidth="1"/>
    <col min="10245" max="10245" width="15.7109375" style="143" customWidth="1"/>
    <col min="10246" max="10496" width="9.140625" style="143"/>
    <col min="10497" max="10497" width="10.42578125" style="143" customWidth="1"/>
    <col min="10498" max="10498" width="34.42578125" style="143" customWidth="1"/>
    <col min="10499" max="10499" width="17.28515625" style="143" customWidth="1"/>
    <col min="10500" max="10500" width="17" style="143" customWidth="1"/>
    <col min="10501" max="10501" width="15.7109375" style="143" customWidth="1"/>
    <col min="10502" max="10752" width="9.140625" style="143"/>
    <col min="10753" max="10753" width="10.42578125" style="143" customWidth="1"/>
    <col min="10754" max="10754" width="34.42578125" style="143" customWidth="1"/>
    <col min="10755" max="10755" width="17.28515625" style="143" customWidth="1"/>
    <col min="10756" max="10756" width="17" style="143" customWidth="1"/>
    <col min="10757" max="10757" width="15.7109375" style="143" customWidth="1"/>
    <col min="10758" max="11008" width="9.140625" style="143"/>
    <col min="11009" max="11009" width="10.42578125" style="143" customWidth="1"/>
    <col min="11010" max="11010" width="34.42578125" style="143" customWidth="1"/>
    <col min="11011" max="11011" width="17.28515625" style="143" customWidth="1"/>
    <col min="11012" max="11012" width="17" style="143" customWidth="1"/>
    <col min="11013" max="11013" width="15.7109375" style="143" customWidth="1"/>
    <col min="11014" max="11264" width="9.140625" style="143"/>
    <col min="11265" max="11265" width="10.42578125" style="143" customWidth="1"/>
    <col min="11266" max="11266" width="34.42578125" style="143" customWidth="1"/>
    <col min="11267" max="11267" width="17.28515625" style="143" customWidth="1"/>
    <col min="11268" max="11268" width="17" style="143" customWidth="1"/>
    <col min="11269" max="11269" width="15.7109375" style="143" customWidth="1"/>
    <col min="11270" max="11520" width="9.140625" style="143"/>
    <col min="11521" max="11521" width="10.42578125" style="143" customWidth="1"/>
    <col min="11522" max="11522" width="34.42578125" style="143" customWidth="1"/>
    <col min="11523" max="11523" width="17.28515625" style="143" customWidth="1"/>
    <col min="11524" max="11524" width="17" style="143" customWidth="1"/>
    <col min="11525" max="11525" width="15.7109375" style="143" customWidth="1"/>
    <col min="11526" max="11776" width="9.140625" style="143"/>
    <col min="11777" max="11777" width="10.42578125" style="143" customWidth="1"/>
    <col min="11778" max="11778" width="34.42578125" style="143" customWidth="1"/>
    <col min="11779" max="11779" width="17.28515625" style="143" customWidth="1"/>
    <col min="11780" max="11780" width="17" style="143" customWidth="1"/>
    <col min="11781" max="11781" width="15.7109375" style="143" customWidth="1"/>
    <col min="11782" max="12032" width="9.140625" style="143"/>
    <col min="12033" max="12033" width="10.42578125" style="143" customWidth="1"/>
    <col min="12034" max="12034" width="34.42578125" style="143" customWidth="1"/>
    <col min="12035" max="12035" width="17.28515625" style="143" customWidth="1"/>
    <col min="12036" max="12036" width="17" style="143" customWidth="1"/>
    <col min="12037" max="12037" width="15.7109375" style="143" customWidth="1"/>
    <col min="12038" max="12288" width="9.140625" style="143"/>
    <col min="12289" max="12289" width="10.42578125" style="143" customWidth="1"/>
    <col min="12290" max="12290" width="34.42578125" style="143" customWidth="1"/>
    <col min="12291" max="12291" width="17.28515625" style="143" customWidth="1"/>
    <col min="12292" max="12292" width="17" style="143" customWidth="1"/>
    <col min="12293" max="12293" width="15.7109375" style="143" customWidth="1"/>
    <col min="12294" max="12544" width="9.140625" style="143"/>
    <col min="12545" max="12545" width="10.42578125" style="143" customWidth="1"/>
    <col min="12546" max="12546" width="34.42578125" style="143" customWidth="1"/>
    <col min="12547" max="12547" width="17.28515625" style="143" customWidth="1"/>
    <col min="12548" max="12548" width="17" style="143" customWidth="1"/>
    <col min="12549" max="12549" width="15.7109375" style="143" customWidth="1"/>
    <col min="12550" max="12800" width="9.140625" style="143"/>
    <col min="12801" max="12801" width="10.42578125" style="143" customWidth="1"/>
    <col min="12802" max="12802" width="34.42578125" style="143" customWidth="1"/>
    <col min="12803" max="12803" width="17.28515625" style="143" customWidth="1"/>
    <col min="12804" max="12804" width="17" style="143" customWidth="1"/>
    <col min="12805" max="12805" width="15.7109375" style="143" customWidth="1"/>
    <col min="12806" max="13056" width="9.140625" style="143"/>
    <col min="13057" max="13057" width="10.42578125" style="143" customWidth="1"/>
    <col min="13058" max="13058" width="34.42578125" style="143" customWidth="1"/>
    <col min="13059" max="13059" width="17.28515625" style="143" customWidth="1"/>
    <col min="13060" max="13060" width="17" style="143" customWidth="1"/>
    <col min="13061" max="13061" width="15.7109375" style="143" customWidth="1"/>
    <col min="13062" max="13312" width="9.140625" style="143"/>
    <col min="13313" max="13313" width="10.42578125" style="143" customWidth="1"/>
    <col min="13314" max="13314" width="34.42578125" style="143" customWidth="1"/>
    <col min="13315" max="13315" width="17.28515625" style="143" customWidth="1"/>
    <col min="13316" max="13316" width="17" style="143" customWidth="1"/>
    <col min="13317" max="13317" width="15.7109375" style="143" customWidth="1"/>
    <col min="13318" max="13568" width="9.140625" style="143"/>
    <col min="13569" max="13569" width="10.42578125" style="143" customWidth="1"/>
    <col min="13570" max="13570" width="34.42578125" style="143" customWidth="1"/>
    <col min="13571" max="13571" width="17.28515625" style="143" customWidth="1"/>
    <col min="13572" max="13572" width="17" style="143" customWidth="1"/>
    <col min="13573" max="13573" width="15.7109375" style="143" customWidth="1"/>
    <col min="13574" max="13824" width="9.140625" style="143"/>
    <col min="13825" max="13825" width="10.42578125" style="143" customWidth="1"/>
    <col min="13826" max="13826" width="34.42578125" style="143" customWidth="1"/>
    <col min="13827" max="13827" width="17.28515625" style="143" customWidth="1"/>
    <col min="13828" max="13828" width="17" style="143" customWidth="1"/>
    <col min="13829" max="13829" width="15.7109375" style="143" customWidth="1"/>
    <col min="13830" max="14080" width="9.140625" style="143"/>
    <col min="14081" max="14081" width="10.42578125" style="143" customWidth="1"/>
    <col min="14082" max="14082" width="34.42578125" style="143" customWidth="1"/>
    <col min="14083" max="14083" width="17.28515625" style="143" customWidth="1"/>
    <col min="14084" max="14084" width="17" style="143" customWidth="1"/>
    <col min="14085" max="14085" width="15.7109375" style="143" customWidth="1"/>
    <col min="14086" max="14336" width="9.140625" style="143"/>
    <col min="14337" max="14337" width="10.42578125" style="143" customWidth="1"/>
    <col min="14338" max="14338" width="34.42578125" style="143" customWidth="1"/>
    <col min="14339" max="14339" width="17.28515625" style="143" customWidth="1"/>
    <col min="14340" max="14340" width="17" style="143" customWidth="1"/>
    <col min="14341" max="14341" width="15.7109375" style="143" customWidth="1"/>
    <col min="14342" max="14592" width="9.140625" style="143"/>
    <col min="14593" max="14593" width="10.42578125" style="143" customWidth="1"/>
    <col min="14594" max="14594" width="34.42578125" style="143" customWidth="1"/>
    <col min="14595" max="14595" width="17.28515625" style="143" customWidth="1"/>
    <col min="14596" max="14596" width="17" style="143" customWidth="1"/>
    <col min="14597" max="14597" width="15.7109375" style="143" customWidth="1"/>
    <col min="14598" max="14848" width="9.140625" style="143"/>
    <col min="14849" max="14849" width="10.42578125" style="143" customWidth="1"/>
    <col min="14850" max="14850" width="34.42578125" style="143" customWidth="1"/>
    <col min="14851" max="14851" width="17.28515625" style="143" customWidth="1"/>
    <col min="14852" max="14852" width="17" style="143" customWidth="1"/>
    <col min="14853" max="14853" width="15.7109375" style="143" customWidth="1"/>
    <col min="14854" max="15104" width="9.140625" style="143"/>
    <col min="15105" max="15105" width="10.42578125" style="143" customWidth="1"/>
    <col min="15106" max="15106" width="34.42578125" style="143" customWidth="1"/>
    <col min="15107" max="15107" width="17.28515625" style="143" customWidth="1"/>
    <col min="15108" max="15108" width="17" style="143" customWidth="1"/>
    <col min="15109" max="15109" width="15.7109375" style="143" customWidth="1"/>
    <col min="15110" max="15360" width="9.140625" style="143"/>
    <col min="15361" max="15361" width="10.42578125" style="143" customWidth="1"/>
    <col min="15362" max="15362" width="34.42578125" style="143" customWidth="1"/>
    <col min="15363" max="15363" width="17.28515625" style="143" customWidth="1"/>
    <col min="15364" max="15364" width="17" style="143" customWidth="1"/>
    <col min="15365" max="15365" width="15.7109375" style="143" customWidth="1"/>
    <col min="15366" max="15616" width="9.140625" style="143"/>
    <col min="15617" max="15617" width="10.42578125" style="143" customWidth="1"/>
    <col min="15618" max="15618" width="34.42578125" style="143" customWidth="1"/>
    <col min="15619" max="15619" width="17.28515625" style="143" customWidth="1"/>
    <col min="15620" max="15620" width="17" style="143" customWidth="1"/>
    <col min="15621" max="15621" width="15.7109375" style="143" customWidth="1"/>
    <col min="15622" max="15872" width="9.140625" style="143"/>
    <col min="15873" max="15873" width="10.42578125" style="143" customWidth="1"/>
    <col min="15874" max="15874" width="34.42578125" style="143" customWidth="1"/>
    <col min="15875" max="15875" width="17.28515625" style="143" customWidth="1"/>
    <col min="15876" max="15876" width="17" style="143" customWidth="1"/>
    <col min="15877" max="15877" width="15.7109375" style="143" customWidth="1"/>
    <col min="15878" max="16128" width="9.140625" style="143"/>
    <col min="16129" max="16129" width="10.42578125" style="143" customWidth="1"/>
    <col min="16130" max="16130" width="34.42578125" style="143" customWidth="1"/>
    <col min="16131" max="16131" width="17.28515625" style="143" customWidth="1"/>
    <col min="16132" max="16132" width="17" style="143" customWidth="1"/>
    <col min="16133" max="16133" width="15.7109375" style="143" customWidth="1"/>
    <col min="16134" max="16384" width="9.140625" style="143"/>
  </cols>
  <sheetData>
    <row r="8" spans="1:8">
      <c r="C8" s="144"/>
    </row>
    <row r="9" spans="1:8">
      <c r="C9" s="144"/>
    </row>
    <row r="10" spans="1:8">
      <c r="C10" s="144"/>
    </row>
    <row r="11" spans="1:8">
      <c r="C11" s="144"/>
    </row>
    <row r="14" spans="1:8">
      <c r="A14" s="146"/>
      <c r="B14" s="146"/>
      <c r="C14" s="146"/>
      <c r="D14" s="147"/>
      <c r="E14" s="147"/>
      <c r="F14" s="146"/>
      <c r="G14" s="146"/>
      <c r="H14" s="146"/>
    </row>
    <row r="15" spans="1:8" ht="60.6" customHeight="1">
      <c r="A15" s="281" t="s">
        <v>785</v>
      </c>
      <c r="B15" s="281"/>
      <c r="C15" s="281"/>
      <c r="D15" s="281"/>
      <c r="E15" s="281"/>
      <c r="F15" s="146"/>
      <c r="G15" s="146"/>
      <c r="H15" s="146"/>
    </row>
    <row r="16" spans="1:8">
      <c r="A16" s="146"/>
      <c r="B16" s="146"/>
      <c r="C16" s="146"/>
      <c r="D16" s="147"/>
      <c r="E16" s="147"/>
      <c r="F16" s="146"/>
      <c r="G16" s="146"/>
      <c r="H16" s="146"/>
    </row>
    <row r="17" spans="1:8">
      <c r="A17" s="146"/>
      <c r="B17" s="146"/>
      <c r="D17" s="147"/>
      <c r="E17" s="148" t="s">
        <v>3</v>
      </c>
      <c r="F17" s="146"/>
      <c r="G17" s="146"/>
      <c r="H17" s="146"/>
    </row>
    <row r="18" spans="1:8" ht="34.9" customHeight="1">
      <c r="A18" s="290" t="s">
        <v>786</v>
      </c>
      <c r="B18" s="291" t="s">
        <v>787</v>
      </c>
      <c r="C18" s="291" t="s">
        <v>788</v>
      </c>
      <c r="D18" s="291"/>
      <c r="E18" s="291"/>
      <c r="F18" s="146"/>
      <c r="G18" s="146"/>
      <c r="H18" s="146"/>
    </row>
    <row r="19" spans="1:8" ht="15.75">
      <c r="A19" s="290"/>
      <c r="B19" s="291"/>
      <c r="C19" s="149">
        <v>2020</v>
      </c>
      <c r="D19" s="150">
        <v>2021</v>
      </c>
      <c r="E19" s="150">
        <v>2022</v>
      </c>
      <c r="F19" s="146"/>
      <c r="G19" s="146"/>
      <c r="H19" s="146"/>
    </row>
    <row r="20" spans="1:8" ht="18.75">
      <c r="A20" s="151">
        <v>1</v>
      </c>
      <c r="B20" s="152" t="s">
        <v>803</v>
      </c>
      <c r="C20" s="153">
        <v>503</v>
      </c>
      <c r="D20" s="154">
        <v>0</v>
      </c>
      <c r="E20" s="154">
        <v>0</v>
      </c>
      <c r="F20" s="146"/>
      <c r="G20" s="146"/>
      <c r="H20" s="146"/>
    </row>
    <row r="21" spans="1:8" ht="18.75">
      <c r="A21" s="151">
        <v>2</v>
      </c>
      <c r="B21" s="152" t="s">
        <v>789</v>
      </c>
      <c r="C21" s="153">
        <v>832</v>
      </c>
      <c r="D21" s="154">
        <v>0</v>
      </c>
      <c r="E21" s="154">
        <v>0</v>
      </c>
      <c r="F21" s="146"/>
      <c r="G21" s="146"/>
      <c r="H21" s="146"/>
    </row>
    <row r="22" spans="1:8" ht="18.75">
      <c r="A22" s="151">
        <v>3</v>
      </c>
      <c r="B22" s="152" t="s">
        <v>790</v>
      </c>
      <c r="C22" s="153">
        <v>722.7</v>
      </c>
      <c r="D22" s="154">
        <v>0</v>
      </c>
      <c r="E22" s="154">
        <v>0</v>
      </c>
      <c r="F22" s="146"/>
      <c r="G22" s="146"/>
      <c r="H22" s="146"/>
    </row>
    <row r="23" spans="1:8" ht="18.75">
      <c r="A23" s="151">
        <v>4</v>
      </c>
      <c r="B23" s="152" t="s">
        <v>808</v>
      </c>
      <c r="C23" s="153">
        <v>191.3</v>
      </c>
      <c r="D23" s="154">
        <v>0</v>
      </c>
      <c r="E23" s="154">
        <v>0</v>
      </c>
      <c r="F23" s="146"/>
      <c r="G23" s="146"/>
      <c r="H23" s="146"/>
    </row>
    <row r="24" spans="1:8" ht="18.75">
      <c r="A24" s="151">
        <v>5</v>
      </c>
      <c r="B24" s="152" t="s">
        <v>791</v>
      </c>
      <c r="C24" s="153">
        <v>2506.1</v>
      </c>
      <c r="D24" s="154">
        <v>0</v>
      </c>
      <c r="E24" s="154">
        <v>0</v>
      </c>
      <c r="F24" s="146"/>
      <c r="G24" s="146"/>
      <c r="H24" s="146"/>
    </row>
    <row r="25" spans="1:8" ht="18.75">
      <c r="A25" s="151">
        <v>6</v>
      </c>
      <c r="B25" s="152" t="s">
        <v>792</v>
      </c>
      <c r="C25" s="153">
        <v>1161.5999999999999</v>
      </c>
      <c r="D25" s="154">
        <v>0</v>
      </c>
      <c r="E25" s="154">
        <v>0</v>
      </c>
      <c r="F25" s="146"/>
      <c r="G25" s="146"/>
      <c r="H25" s="146"/>
    </row>
    <row r="26" spans="1:8" ht="18.75">
      <c r="A26" s="151">
        <v>7</v>
      </c>
      <c r="B26" s="152" t="s">
        <v>793</v>
      </c>
      <c r="C26" s="153">
        <v>2169.1</v>
      </c>
      <c r="D26" s="154">
        <v>0</v>
      </c>
      <c r="E26" s="154">
        <v>0</v>
      </c>
      <c r="F26" s="146"/>
      <c r="G26" s="146"/>
      <c r="H26" s="146"/>
    </row>
    <row r="27" spans="1:8" ht="18.75">
      <c r="A27" s="151">
        <v>8</v>
      </c>
      <c r="B27" s="152" t="s">
        <v>794</v>
      </c>
      <c r="C27" s="153">
        <v>867.4</v>
      </c>
      <c r="D27" s="154">
        <v>0</v>
      </c>
      <c r="E27" s="154">
        <v>0</v>
      </c>
      <c r="F27" s="146"/>
      <c r="G27" s="146"/>
      <c r="H27" s="146"/>
    </row>
    <row r="28" spans="1:8" ht="18.75">
      <c r="A28" s="151">
        <v>9</v>
      </c>
      <c r="B28" s="152" t="s">
        <v>795</v>
      </c>
      <c r="C28" s="153">
        <v>1934.5</v>
      </c>
      <c r="D28" s="154">
        <v>0</v>
      </c>
      <c r="E28" s="154">
        <v>0</v>
      </c>
      <c r="F28" s="146"/>
      <c r="G28" s="146"/>
      <c r="H28" s="146"/>
    </row>
    <row r="29" spans="1:8" ht="18.75">
      <c r="A29" s="151">
        <v>10</v>
      </c>
      <c r="B29" s="152" t="s">
        <v>796</v>
      </c>
      <c r="C29" s="153">
        <v>2081.4</v>
      </c>
      <c r="D29" s="154">
        <v>0</v>
      </c>
      <c r="E29" s="154">
        <v>0</v>
      </c>
      <c r="F29" s="146"/>
      <c r="G29" s="146"/>
      <c r="H29" s="146"/>
    </row>
    <row r="30" spans="1:8" ht="18.75">
      <c r="A30" s="151">
        <v>11</v>
      </c>
      <c r="B30" s="152" t="s">
        <v>797</v>
      </c>
      <c r="C30" s="153">
        <v>1905.6</v>
      </c>
      <c r="D30" s="154">
        <v>0</v>
      </c>
      <c r="E30" s="154">
        <v>0</v>
      </c>
      <c r="F30" s="146"/>
      <c r="G30" s="146"/>
      <c r="H30" s="146"/>
    </row>
    <row r="31" spans="1:8" ht="18.75">
      <c r="A31" s="151">
        <v>12</v>
      </c>
      <c r="B31" s="152" t="s">
        <v>798</v>
      </c>
      <c r="C31" s="153">
        <v>1438.7</v>
      </c>
      <c r="D31" s="154">
        <v>0</v>
      </c>
      <c r="E31" s="154">
        <v>0</v>
      </c>
    </row>
    <row r="32" spans="1:8" ht="19.5" customHeight="1">
      <c r="A32" s="151">
        <v>13</v>
      </c>
      <c r="B32" s="152" t="s">
        <v>799</v>
      </c>
      <c r="C32" s="153">
        <v>1206.5</v>
      </c>
      <c r="D32" s="154">
        <v>0</v>
      </c>
      <c r="E32" s="154">
        <v>0</v>
      </c>
    </row>
    <row r="33" spans="1:9" ht="19.5" customHeight="1">
      <c r="A33" s="151"/>
      <c r="B33" s="152" t="s">
        <v>800</v>
      </c>
      <c r="C33" s="154">
        <v>0</v>
      </c>
      <c r="D33" s="155">
        <v>17056</v>
      </c>
      <c r="E33" s="155">
        <v>18145.2</v>
      </c>
    </row>
    <row r="34" spans="1:9" ht="18.75">
      <c r="A34" s="156" t="s">
        <v>801</v>
      </c>
      <c r="B34" s="157" t="s">
        <v>802</v>
      </c>
      <c r="C34" s="158">
        <f>SUM(C20:C33)</f>
        <v>17519.900000000001</v>
      </c>
      <c r="D34" s="158">
        <f t="shared" ref="D34:E34" si="0">SUM(D21:D33)</f>
        <v>17056</v>
      </c>
      <c r="E34" s="158">
        <f t="shared" si="0"/>
        <v>18145.2</v>
      </c>
    </row>
    <row r="35" spans="1:9">
      <c r="A35" s="159"/>
      <c r="B35" s="159"/>
      <c r="C35" s="159"/>
    </row>
    <row r="36" spans="1:9">
      <c r="A36" s="159"/>
      <c r="B36" s="159"/>
      <c r="C36" s="159"/>
    </row>
    <row r="37" spans="1:9">
      <c r="A37" s="159"/>
      <c r="B37" s="159"/>
      <c r="C37" s="159"/>
    </row>
    <row r="38" spans="1:9" s="160" customFormat="1" ht="15.75">
      <c r="A38" s="160" t="s">
        <v>2</v>
      </c>
      <c r="B38" s="161"/>
      <c r="C38" s="161"/>
      <c r="D38" s="289" t="s">
        <v>0</v>
      </c>
      <c r="E38" s="289"/>
      <c r="G38" s="162"/>
      <c r="H38" s="162"/>
      <c r="I38" s="162"/>
    </row>
  </sheetData>
  <mergeCells count="5">
    <mergeCell ref="A15:E15"/>
    <mergeCell ref="A18:A19"/>
    <mergeCell ref="B18:B19"/>
    <mergeCell ref="C18:E18"/>
    <mergeCell ref="D38:E38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J27" sqref="J27"/>
    </sheetView>
  </sheetViews>
  <sheetFormatPr defaultRowHeight="12.75"/>
  <cols>
    <col min="1" max="1" width="74.28515625" style="146" customWidth="1"/>
    <col min="2" max="2" width="32.5703125" style="146" customWidth="1"/>
    <col min="3" max="3" width="15.42578125" style="146" customWidth="1"/>
    <col min="4" max="4" width="12.28515625" style="166" customWidth="1"/>
    <col min="5" max="256" width="9.140625" style="146"/>
    <col min="257" max="257" width="67" style="146" customWidth="1"/>
    <col min="258" max="258" width="29.5703125" style="146" customWidth="1"/>
    <col min="259" max="259" width="16.28515625" style="146" customWidth="1"/>
    <col min="260" max="260" width="12.28515625" style="146" customWidth="1"/>
    <col min="261" max="512" width="9.140625" style="146"/>
    <col min="513" max="513" width="67" style="146" customWidth="1"/>
    <col min="514" max="514" width="29.5703125" style="146" customWidth="1"/>
    <col min="515" max="515" width="16.28515625" style="146" customWidth="1"/>
    <col min="516" max="516" width="12.28515625" style="146" customWidth="1"/>
    <col min="517" max="768" width="9.140625" style="146"/>
    <col min="769" max="769" width="67" style="146" customWidth="1"/>
    <col min="770" max="770" width="29.5703125" style="146" customWidth="1"/>
    <col min="771" max="771" width="16.28515625" style="146" customWidth="1"/>
    <col min="772" max="772" width="12.28515625" style="146" customWidth="1"/>
    <col min="773" max="1024" width="9.140625" style="146"/>
    <col min="1025" max="1025" width="67" style="146" customWidth="1"/>
    <col min="1026" max="1026" width="29.5703125" style="146" customWidth="1"/>
    <col min="1027" max="1027" width="16.28515625" style="146" customWidth="1"/>
    <col min="1028" max="1028" width="12.28515625" style="146" customWidth="1"/>
    <col min="1029" max="1280" width="9.140625" style="146"/>
    <col min="1281" max="1281" width="67" style="146" customWidth="1"/>
    <col min="1282" max="1282" width="29.5703125" style="146" customWidth="1"/>
    <col min="1283" max="1283" width="16.28515625" style="146" customWidth="1"/>
    <col min="1284" max="1284" width="12.28515625" style="146" customWidth="1"/>
    <col min="1285" max="1536" width="9.140625" style="146"/>
    <col min="1537" max="1537" width="67" style="146" customWidth="1"/>
    <col min="1538" max="1538" width="29.5703125" style="146" customWidth="1"/>
    <col min="1539" max="1539" width="16.28515625" style="146" customWidth="1"/>
    <col min="1540" max="1540" width="12.28515625" style="146" customWidth="1"/>
    <col min="1541" max="1792" width="9.140625" style="146"/>
    <col min="1793" max="1793" width="67" style="146" customWidth="1"/>
    <col min="1794" max="1794" width="29.5703125" style="146" customWidth="1"/>
    <col min="1795" max="1795" width="16.28515625" style="146" customWidth="1"/>
    <col min="1796" max="1796" width="12.28515625" style="146" customWidth="1"/>
    <col min="1797" max="2048" width="9.140625" style="146"/>
    <col min="2049" max="2049" width="67" style="146" customWidth="1"/>
    <col min="2050" max="2050" width="29.5703125" style="146" customWidth="1"/>
    <col min="2051" max="2051" width="16.28515625" style="146" customWidth="1"/>
    <col min="2052" max="2052" width="12.28515625" style="146" customWidth="1"/>
    <col min="2053" max="2304" width="9.140625" style="146"/>
    <col min="2305" max="2305" width="67" style="146" customWidth="1"/>
    <col min="2306" max="2306" width="29.5703125" style="146" customWidth="1"/>
    <col min="2307" max="2307" width="16.28515625" style="146" customWidth="1"/>
    <col min="2308" max="2308" width="12.28515625" style="146" customWidth="1"/>
    <col min="2309" max="2560" width="9.140625" style="146"/>
    <col min="2561" max="2561" width="67" style="146" customWidth="1"/>
    <col min="2562" max="2562" width="29.5703125" style="146" customWidth="1"/>
    <col min="2563" max="2563" width="16.28515625" style="146" customWidth="1"/>
    <col min="2564" max="2564" width="12.28515625" style="146" customWidth="1"/>
    <col min="2565" max="2816" width="9.140625" style="146"/>
    <col min="2817" max="2817" width="67" style="146" customWidth="1"/>
    <col min="2818" max="2818" width="29.5703125" style="146" customWidth="1"/>
    <col min="2819" max="2819" width="16.28515625" style="146" customWidth="1"/>
    <col min="2820" max="2820" width="12.28515625" style="146" customWidth="1"/>
    <col min="2821" max="3072" width="9.140625" style="146"/>
    <col min="3073" max="3073" width="67" style="146" customWidth="1"/>
    <col min="3074" max="3074" width="29.5703125" style="146" customWidth="1"/>
    <col min="3075" max="3075" width="16.28515625" style="146" customWidth="1"/>
    <col min="3076" max="3076" width="12.28515625" style="146" customWidth="1"/>
    <col min="3077" max="3328" width="9.140625" style="146"/>
    <col min="3329" max="3329" width="67" style="146" customWidth="1"/>
    <col min="3330" max="3330" width="29.5703125" style="146" customWidth="1"/>
    <col min="3331" max="3331" width="16.28515625" style="146" customWidth="1"/>
    <col min="3332" max="3332" width="12.28515625" style="146" customWidth="1"/>
    <col min="3333" max="3584" width="9.140625" style="146"/>
    <col min="3585" max="3585" width="67" style="146" customWidth="1"/>
    <col min="3586" max="3586" width="29.5703125" style="146" customWidth="1"/>
    <col min="3587" max="3587" width="16.28515625" style="146" customWidth="1"/>
    <col min="3588" max="3588" width="12.28515625" style="146" customWidth="1"/>
    <col min="3589" max="3840" width="9.140625" style="146"/>
    <col min="3841" max="3841" width="67" style="146" customWidth="1"/>
    <col min="3842" max="3842" width="29.5703125" style="146" customWidth="1"/>
    <col min="3843" max="3843" width="16.28515625" style="146" customWidth="1"/>
    <col min="3844" max="3844" width="12.28515625" style="146" customWidth="1"/>
    <col min="3845" max="4096" width="9.140625" style="146"/>
    <col min="4097" max="4097" width="67" style="146" customWidth="1"/>
    <col min="4098" max="4098" width="29.5703125" style="146" customWidth="1"/>
    <col min="4099" max="4099" width="16.28515625" style="146" customWidth="1"/>
    <col min="4100" max="4100" width="12.28515625" style="146" customWidth="1"/>
    <col min="4101" max="4352" width="9.140625" style="146"/>
    <col min="4353" max="4353" width="67" style="146" customWidth="1"/>
    <col min="4354" max="4354" width="29.5703125" style="146" customWidth="1"/>
    <col min="4355" max="4355" width="16.28515625" style="146" customWidth="1"/>
    <col min="4356" max="4356" width="12.28515625" style="146" customWidth="1"/>
    <col min="4357" max="4608" width="9.140625" style="146"/>
    <col min="4609" max="4609" width="67" style="146" customWidth="1"/>
    <col min="4610" max="4610" width="29.5703125" style="146" customWidth="1"/>
    <col min="4611" max="4611" width="16.28515625" style="146" customWidth="1"/>
    <col min="4612" max="4612" width="12.28515625" style="146" customWidth="1"/>
    <col min="4613" max="4864" width="9.140625" style="146"/>
    <col min="4865" max="4865" width="67" style="146" customWidth="1"/>
    <col min="4866" max="4866" width="29.5703125" style="146" customWidth="1"/>
    <col min="4867" max="4867" width="16.28515625" style="146" customWidth="1"/>
    <col min="4868" max="4868" width="12.28515625" style="146" customWidth="1"/>
    <col min="4869" max="5120" width="9.140625" style="146"/>
    <col min="5121" max="5121" width="67" style="146" customWidth="1"/>
    <col min="5122" max="5122" width="29.5703125" style="146" customWidth="1"/>
    <col min="5123" max="5123" width="16.28515625" style="146" customWidth="1"/>
    <col min="5124" max="5124" width="12.28515625" style="146" customWidth="1"/>
    <col min="5125" max="5376" width="9.140625" style="146"/>
    <col min="5377" max="5377" width="67" style="146" customWidth="1"/>
    <col min="5378" max="5378" width="29.5703125" style="146" customWidth="1"/>
    <col min="5379" max="5379" width="16.28515625" style="146" customWidth="1"/>
    <col min="5380" max="5380" width="12.28515625" style="146" customWidth="1"/>
    <col min="5381" max="5632" width="9.140625" style="146"/>
    <col min="5633" max="5633" width="67" style="146" customWidth="1"/>
    <col min="5634" max="5634" width="29.5703125" style="146" customWidth="1"/>
    <col min="5635" max="5635" width="16.28515625" style="146" customWidth="1"/>
    <col min="5636" max="5636" width="12.28515625" style="146" customWidth="1"/>
    <col min="5637" max="5888" width="9.140625" style="146"/>
    <col min="5889" max="5889" width="67" style="146" customWidth="1"/>
    <col min="5890" max="5890" width="29.5703125" style="146" customWidth="1"/>
    <col min="5891" max="5891" width="16.28515625" style="146" customWidth="1"/>
    <col min="5892" max="5892" width="12.28515625" style="146" customWidth="1"/>
    <col min="5893" max="6144" width="9.140625" style="146"/>
    <col min="6145" max="6145" width="67" style="146" customWidth="1"/>
    <col min="6146" max="6146" width="29.5703125" style="146" customWidth="1"/>
    <col min="6147" max="6147" width="16.28515625" style="146" customWidth="1"/>
    <col min="6148" max="6148" width="12.28515625" style="146" customWidth="1"/>
    <col min="6149" max="6400" width="9.140625" style="146"/>
    <col min="6401" max="6401" width="67" style="146" customWidth="1"/>
    <col min="6402" max="6402" width="29.5703125" style="146" customWidth="1"/>
    <col min="6403" max="6403" width="16.28515625" style="146" customWidth="1"/>
    <col min="6404" max="6404" width="12.28515625" style="146" customWidth="1"/>
    <col min="6405" max="6656" width="9.140625" style="146"/>
    <col min="6657" max="6657" width="67" style="146" customWidth="1"/>
    <col min="6658" max="6658" width="29.5703125" style="146" customWidth="1"/>
    <col min="6659" max="6659" width="16.28515625" style="146" customWidth="1"/>
    <col min="6660" max="6660" width="12.28515625" style="146" customWidth="1"/>
    <col min="6661" max="6912" width="9.140625" style="146"/>
    <col min="6913" max="6913" width="67" style="146" customWidth="1"/>
    <col min="6914" max="6914" width="29.5703125" style="146" customWidth="1"/>
    <col min="6915" max="6915" width="16.28515625" style="146" customWidth="1"/>
    <col min="6916" max="6916" width="12.28515625" style="146" customWidth="1"/>
    <col min="6917" max="7168" width="9.140625" style="146"/>
    <col min="7169" max="7169" width="67" style="146" customWidth="1"/>
    <col min="7170" max="7170" width="29.5703125" style="146" customWidth="1"/>
    <col min="7171" max="7171" width="16.28515625" style="146" customWidth="1"/>
    <col min="7172" max="7172" width="12.28515625" style="146" customWidth="1"/>
    <col min="7173" max="7424" width="9.140625" style="146"/>
    <col min="7425" max="7425" width="67" style="146" customWidth="1"/>
    <col min="7426" max="7426" width="29.5703125" style="146" customWidth="1"/>
    <col min="7427" max="7427" width="16.28515625" style="146" customWidth="1"/>
    <col min="7428" max="7428" width="12.28515625" style="146" customWidth="1"/>
    <col min="7429" max="7680" width="9.140625" style="146"/>
    <col min="7681" max="7681" width="67" style="146" customWidth="1"/>
    <col min="7682" max="7682" width="29.5703125" style="146" customWidth="1"/>
    <col min="7683" max="7683" width="16.28515625" style="146" customWidth="1"/>
    <col min="7684" max="7684" width="12.28515625" style="146" customWidth="1"/>
    <col min="7685" max="7936" width="9.140625" style="146"/>
    <col min="7937" max="7937" width="67" style="146" customWidth="1"/>
    <col min="7938" max="7938" width="29.5703125" style="146" customWidth="1"/>
    <col min="7939" max="7939" width="16.28515625" style="146" customWidth="1"/>
    <col min="7940" max="7940" width="12.28515625" style="146" customWidth="1"/>
    <col min="7941" max="8192" width="9.140625" style="146"/>
    <col min="8193" max="8193" width="67" style="146" customWidth="1"/>
    <col min="8194" max="8194" width="29.5703125" style="146" customWidth="1"/>
    <col min="8195" max="8195" width="16.28515625" style="146" customWidth="1"/>
    <col min="8196" max="8196" width="12.28515625" style="146" customWidth="1"/>
    <col min="8197" max="8448" width="9.140625" style="146"/>
    <col min="8449" max="8449" width="67" style="146" customWidth="1"/>
    <col min="8450" max="8450" width="29.5703125" style="146" customWidth="1"/>
    <col min="8451" max="8451" width="16.28515625" style="146" customWidth="1"/>
    <col min="8452" max="8452" width="12.28515625" style="146" customWidth="1"/>
    <col min="8453" max="8704" width="9.140625" style="146"/>
    <col min="8705" max="8705" width="67" style="146" customWidth="1"/>
    <col min="8706" max="8706" width="29.5703125" style="146" customWidth="1"/>
    <col min="8707" max="8707" width="16.28515625" style="146" customWidth="1"/>
    <col min="8708" max="8708" width="12.28515625" style="146" customWidth="1"/>
    <col min="8709" max="8960" width="9.140625" style="146"/>
    <col min="8961" max="8961" width="67" style="146" customWidth="1"/>
    <col min="8962" max="8962" width="29.5703125" style="146" customWidth="1"/>
    <col min="8963" max="8963" width="16.28515625" style="146" customWidth="1"/>
    <col min="8964" max="8964" width="12.28515625" style="146" customWidth="1"/>
    <col min="8965" max="9216" width="9.140625" style="146"/>
    <col min="9217" max="9217" width="67" style="146" customWidth="1"/>
    <col min="9218" max="9218" width="29.5703125" style="146" customWidth="1"/>
    <col min="9219" max="9219" width="16.28515625" style="146" customWidth="1"/>
    <col min="9220" max="9220" width="12.28515625" style="146" customWidth="1"/>
    <col min="9221" max="9472" width="9.140625" style="146"/>
    <col min="9473" max="9473" width="67" style="146" customWidth="1"/>
    <col min="9474" max="9474" width="29.5703125" style="146" customWidth="1"/>
    <col min="9475" max="9475" width="16.28515625" style="146" customWidth="1"/>
    <col min="9476" max="9476" width="12.28515625" style="146" customWidth="1"/>
    <col min="9477" max="9728" width="9.140625" style="146"/>
    <col min="9729" max="9729" width="67" style="146" customWidth="1"/>
    <col min="9730" max="9730" width="29.5703125" style="146" customWidth="1"/>
    <col min="9731" max="9731" width="16.28515625" style="146" customWidth="1"/>
    <col min="9732" max="9732" width="12.28515625" style="146" customWidth="1"/>
    <col min="9733" max="9984" width="9.140625" style="146"/>
    <col min="9985" max="9985" width="67" style="146" customWidth="1"/>
    <col min="9986" max="9986" width="29.5703125" style="146" customWidth="1"/>
    <col min="9987" max="9987" width="16.28515625" style="146" customWidth="1"/>
    <col min="9988" max="9988" width="12.28515625" style="146" customWidth="1"/>
    <col min="9989" max="10240" width="9.140625" style="146"/>
    <col min="10241" max="10241" width="67" style="146" customWidth="1"/>
    <col min="10242" max="10242" width="29.5703125" style="146" customWidth="1"/>
    <col min="10243" max="10243" width="16.28515625" style="146" customWidth="1"/>
    <col min="10244" max="10244" width="12.28515625" style="146" customWidth="1"/>
    <col min="10245" max="10496" width="9.140625" style="146"/>
    <col min="10497" max="10497" width="67" style="146" customWidth="1"/>
    <col min="10498" max="10498" width="29.5703125" style="146" customWidth="1"/>
    <col min="10499" max="10499" width="16.28515625" style="146" customWidth="1"/>
    <col min="10500" max="10500" width="12.28515625" style="146" customWidth="1"/>
    <col min="10501" max="10752" width="9.140625" style="146"/>
    <col min="10753" max="10753" width="67" style="146" customWidth="1"/>
    <col min="10754" max="10754" width="29.5703125" style="146" customWidth="1"/>
    <col min="10755" max="10755" width="16.28515625" style="146" customWidth="1"/>
    <col min="10756" max="10756" width="12.28515625" style="146" customWidth="1"/>
    <col min="10757" max="11008" width="9.140625" style="146"/>
    <col min="11009" max="11009" width="67" style="146" customWidth="1"/>
    <col min="11010" max="11010" width="29.5703125" style="146" customWidth="1"/>
    <col min="11011" max="11011" width="16.28515625" style="146" customWidth="1"/>
    <col min="11012" max="11012" width="12.28515625" style="146" customWidth="1"/>
    <col min="11013" max="11264" width="9.140625" style="146"/>
    <col min="11265" max="11265" width="67" style="146" customWidth="1"/>
    <col min="11266" max="11266" width="29.5703125" style="146" customWidth="1"/>
    <col min="11267" max="11267" width="16.28515625" style="146" customWidth="1"/>
    <col min="11268" max="11268" width="12.28515625" style="146" customWidth="1"/>
    <col min="11269" max="11520" width="9.140625" style="146"/>
    <col min="11521" max="11521" width="67" style="146" customWidth="1"/>
    <col min="11522" max="11522" width="29.5703125" style="146" customWidth="1"/>
    <col min="11523" max="11523" width="16.28515625" style="146" customWidth="1"/>
    <col min="11524" max="11524" width="12.28515625" style="146" customWidth="1"/>
    <col min="11525" max="11776" width="9.140625" style="146"/>
    <col min="11777" max="11777" width="67" style="146" customWidth="1"/>
    <col min="11778" max="11778" width="29.5703125" style="146" customWidth="1"/>
    <col min="11779" max="11779" width="16.28515625" style="146" customWidth="1"/>
    <col min="11780" max="11780" width="12.28515625" style="146" customWidth="1"/>
    <col min="11781" max="12032" width="9.140625" style="146"/>
    <col min="12033" max="12033" width="67" style="146" customWidth="1"/>
    <col min="12034" max="12034" width="29.5703125" style="146" customWidth="1"/>
    <col min="12035" max="12035" width="16.28515625" style="146" customWidth="1"/>
    <col min="12036" max="12036" width="12.28515625" style="146" customWidth="1"/>
    <col min="12037" max="12288" width="9.140625" style="146"/>
    <col min="12289" max="12289" width="67" style="146" customWidth="1"/>
    <col min="12290" max="12290" width="29.5703125" style="146" customWidth="1"/>
    <col min="12291" max="12291" width="16.28515625" style="146" customWidth="1"/>
    <col min="12292" max="12292" width="12.28515625" style="146" customWidth="1"/>
    <col min="12293" max="12544" width="9.140625" style="146"/>
    <col min="12545" max="12545" width="67" style="146" customWidth="1"/>
    <col min="12546" max="12546" width="29.5703125" style="146" customWidth="1"/>
    <col min="12547" max="12547" width="16.28515625" style="146" customWidth="1"/>
    <col min="12548" max="12548" width="12.28515625" style="146" customWidth="1"/>
    <col min="12549" max="12800" width="9.140625" style="146"/>
    <col min="12801" max="12801" width="67" style="146" customWidth="1"/>
    <col min="12802" max="12802" width="29.5703125" style="146" customWidth="1"/>
    <col min="12803" max="12803" width="16.28515625" style="146" customWidth="1"/>
    <col min="12804" max="12804" width="12.28515625" style="146" customWidth="1"/>
    <col min="12805" max="13056" width="9.140625" style="146"/>
    <col min="13057" max="13057" width="67" style="146" customWidth="1"/>
    <col min="13058" max="13058" width="29.5703125" style="146" customWidth="1"/>
    <col min="13059" max="13059" width="16.28515625" style="146" customWidth="1"/>
    <col min="13060" max="13060" width="12.28515625" style="146" customWidth="1"/>
    <col min="13061" max="13312" width="9.140625" style="146"/>
    <col min="13313" max="13313" width="67" style="146" customWidth="1"/>
    <col min="13314" max="13314" width="29.5703125" style="146" customWidth="1"/>
    <col min="13315" max="13315" width="16.28515625" style="146" customWidth="1"/>
    <col min="13316" max="13316" width="12.28515625" style="146" customWidth="1"/>
    <col min="13317" max="13568" width="9.140625" style="146"/>
    <col min="13569" max="13569" width="67" style="146" customWidth="1"/>
    <col min="13570" max="13570" width="29.5703125" style="146" customWidth="1"/>
    <col min="13571" max="13571" width="16.28515625" style="146" customWidth="1"/>
    <col min="13572" max="13572" width="12.28515625" style="146" customWidth="1"/>
    <col min="13573" max="13824" width="9.140625" style="146"/>
    <col min="13825" max="13825" width="67" style="146" customWidth="1"/>
    <col min="13826" max="13826" width="29.5703125" style="146" customWidth="1"/>
    <col min="13827" max="13827" width="16.28515625" style="146" customWidth="1"/>
    <col min="13828" max="13828" width="12.28515625" style="146" customWidth="1"/>
    <col min="13829" max="14080" width="9.140625" style="146"/>
    <col min="14081" max="14081" width="67" style="146" customWidth="1"/>
    <col min="14082" max="14082" width="29.5703125" style="146" customWidth="1"/>
    <col min="14083" max="14083" width="16.28515625" style="146" customWidth="1"/>
    <col min="14084" max="14084" width="12.28515625" style="146" customWidth="1"/>
    <col min="14085" max="14336" width="9.140625" style="146"/>
    <col min="14337" max="14337" width="67" style="146" customWidth="1"/>
    <col min="14338" max="14338" width="29.5703125" style="146" customWidth="1"/>
    <col min="14339" max="14339" width="16.28515625" style="146" customWidth="1"/>
    <col min="14340" max="14340" width="12.28515625" style="146" customWidth="1"/>
    <col min="14341" max="14592" width="9.140625" style="146"/>
    <col min="14593" max="14593" width="67" style="146" customWidth="1"/>
    <col min="14594" max="14594" width="29.5703125" style="146" customWidth="1"/>
    <col min="14595" max="14595" width="16.28515625" style="146" customWidth="1"/>
    <col min="14596" max="14596" width="12.28515625" style="146" customWidth="1"/>
    <col min="14597" max="14848" width="9.140625" style="146"/>
    <col min="14849" max="14849" width="67" style="146" customWidth="1"/>
    <col min="14850" max="14850" width="29.5703125" style="146" customWidth="1"/>
    <col min="14851" max="14851" width="16.28515625" style="146" customWidth="1"/>
    <col min="14852" max="14852" width="12.28515625" style="146" customWidth="1"/>
    <col min="14853" max="15104" width="9.140625" style="146"/>
    <col min="15105" max="15105" width="67" style="146" customWidth="1"/>
    <col min="15106" max="15106" width="29.5703125" style="146" customWidth="1"/>
    <col min="15107" max="15107" width="16.28515625" style="146" customWidth="1"/>
    <col min="15108" max="15108" width="12.28515625" style="146" customWidth="1"/>
    <col min="15109" max="15360" width="9.140625" style="146"/>
    <col min="15361" max="15361" width="67" style="146" customWidth="1"/>
    <col min="15362" max="15362" width="29.5703125" style="146" customWidth="1"/>
    <col min="15363" max="15363" width="16.28515625" style="146" customWidth="1"/>
    <col min="15364" max="15364" width="12.28515625" style="146" customWidth="1"/>
    <col min="15365" max="15616" width="9.140625" style="146"/>
    <col min="15617" max="15617" width="67" style="146" customWidth="1"/>
    <col min="15618" max="15618" width="29.5703125" style="146" customWidth="1"/>
    <col min="15619" max="15619" width="16.28515625" style="146" customWidth="1"/>
    <col min="15620" max="15620" width="12.28515625" style="146" customWidth="1"/>
    <col min="15621" max="15872" width="9.140625" style="146"/>
    <col min="15873" max="15873" width="67" style="146" customWidth="1"/>
    <col min="15874" max="15874" width="29.5703125" style="146" customWidth="1"/>
    <col min="15875" max="15875" width="16.28515625" style="146" customWidth="1"/>
    <col min="15876" max="15876" width="12.28515625" style="146" customWidth="1"/>
    <col min="15877" max="16128" width="9.140625" style="146"/>
    <col min="16129" max="16129" width="67" style="146" customWidth="1"/>
    <col min="16130" max="16130" width="29.5703125" style="146" customWidth="1"/>
    <col min="16131" max="16131" width="16.28515625" style="146" customWidth="1"/>
    <col min="16132" max="16132" width="12.28515625" style="146" customWidth="1"/>
    <col min="16133" max="16384" width="9.140625" style="146"/>
  </cols>
  <sheetData>
    <row r="1" spans="1:5" ht="15.75">
      <c r="B1" s="69" t="s">
        <v>869</v>
      </c>
      <c r="C1" s="69"/>
      <c r="D1" s="68"/>
      <c r="E1" s="70"/>
    </row>
    <row r="2" spans="1:5" ht="15.75">
      <c r="B2" s="69" t="s">
        <v>171</v>
      </c>
      <c r="C2" s="69"/>
      <c r="D2" s="68"/>
      <c r="E2" s="70"/>
    </row>
    <row r="3" spans="1:5" ht="15.75">
      <c r="B3" s="69" t="s">
        <v>172</v>
      </c>
      <c r="C3" s="69"/>
      <c r="D3" s="68"/>
      <c r="E3" s="70"/>
    </row>
    <row r="4" spans="1:5" ht="15.75">
      <c r="B4" s="69" t="s">
        <v>173</v>
      </c>
      <c r="C4" s="69"/>
      <c r="D4" s="68"/>
      <c r="E4" s="70"/>
    </row>
    <row r="5" spans="1:5" ht="15.75">
      <c r="B5" s="69" t="s">
        <v>174</v>
      </c>
      <c r="C5" s="69"/>
      <c r="D5" s="68"/>
      <c r="E5" s="70"/>
    </row>
    <row r="6" spans="1:5" ht="15">
      <c r="B6" s="2" t="s">
        <v>871</v>
      </c>
    </row>
    <row r="8" spans="1:5" ht="15">
      <c r="B8" s="47"/>
      <c r="C8" s="70"/>
      <c r="D8" s="72"/>
    </row>
    <row r="9" spans="1:5" ht="15">
      <c r="B9" s="47"/>
      <c r="C9" s="70"/>
      <c r="D9" s="72"/>
    </row>
    <row r="10" spans="1:5" ht="15">
      <c r="B10" s="47"/>
      <c r="C10" s="70"/>
      <c r="D10" s="72"/>
    </row>
    <row r="11" spans="1:5" ht="18" customHeight="1">
      <c r="B11" s="47"/>
      <c r="C11" s="70"/>
      <c r="D11" s="72"/>
    </row>
    <row r="12" spans="1:5" ht="15">
      <c r="B12" s="47"/>
      <c r="C12" s="70"/>
      <c r="D12" s="72"/>
    </row>
    <row r="13" spans="1:5" ht="15">
      <c r="B13" s="47"/>
      <c r="C13" s="2"/>
      <c r="D13" s="72"/>
    </row>
    <row r="15" spans="1:5" ht="47.25" customHeight="1">
      <c r="A15" s="292" t="s">
        <v>177</v>
      </c>
      <c r="B15" s="293"/>
      <c r="C15" s="293"/>
    </row>
    <row r="16" spans="1:5" ht="15">
      <c r="B16" s="294" t="s">
        <v>175</v>
      </c>
      <c r="C16" s="294"/>
    </row>
    <row r="17" spans="1:3" ht="15.75">
      <c r="A17" s="73" t="s">
        <v>1</v>
      </c>
      <c r="B17" s="73" t="s">
        <v>178</v>
      </c>
      <c r="C17" s="74" t="s">
        <v>179</v>
      </c>
    </row>
    <row r="18" spans="1:3" ht="15.75">
      <c r="A18" s="75" t="s">
        <v>180</v>
      </c>
      <c r="B18" s="76" t="s">
        <v>181</v>
      </c>
      <c r="C18" s="77">
        <f>C19+C24+C29+C38</f>
        <v>41570.041910000138</v>
      </c>
    </row>
    <row r="19" spans="1:3" ht="15.75">
      <c r="A19" s="75" t="s">
        <v>182</v>
      </c>
      <c r="B19" s="76" t="s">
        <v>183</v>
      </c>
      <c r="C19" s="77">
        <f>C20+C22</f>
        <v>5486.2112900000002</v>
      </c>
    </row>
    <row r="20" spans="1:3" ht="31.5">
      <c r="A20" s="78" t="s">
        <v>184</v>
      </c>
      <c r="B20" s="79" t="s">
        <v>185</v>
      </c>
      <c r="C20" s="80">
        <f>C21</f>
        <v>5486.2112900000002</v>
      </c>
    </row>
    <row r="21" spans="1:3" ht="31.5">
      <c r="A21" s="71" t="s">
        <v>186</v>
      </c>
      <c r="B21" s="79" t="s">
        <v>187</v>
      </c>
      <c r="C21" s="80">
        <v>5486.2112900000002</v>
      </c>
    </row>
    <row r="22" spans="1:3" ht="31.5">
      <c r="A22" s="81" t="s">
        <v>188</v>
      </c>
      <c r="B22" s="79" t="s">
        <v>189</v>
      </c>
      <c r="C22" s="80">
        <v>0</v>
      </c>
    </row>
    <row r="23" spans="1:3" ht="31.5">
      <c r="A23" s="82" t="s">
        <v>190</v>
      </c>
      <c r="B23" s="79" t="s">
        <v>191</v>
      </c>
      <c r="C23" s="80">
        <v>0</v>
      </c>
    </row>
    <row r="24" spans="1:3" ht="31.5">
      <c r="A24" s="83" t="s">
        <v>192</v>
      </c>
      <c r="B24" s="76" t="s">
        <v>193</v>
      </c>
      <c r="C24" s="77">
        <f>C25+C27</f>
        <v>0</v>
      </c>
    </row>
    <row r="25" spans="1:3" ht="31.5">
      <c r="A25" s="71" t="s">
        <v>194</v>
      </c>
      <c r="B25" s="84" t="s">
        <v>195</v>
      </c>
      <c r="C25" s="80">
        <f>C26</f>
        <v>0</v>
      </c>
    </row>
    <row r="26" spans="1:3" ht="47.25">
      <c r="A26" s="71" t="s">
        <v>196</v>
      </c>
      <c r="B26" s="84" t="s">
        <v>197</v>
      </c>
      <c r="C26" s="80">
        <v>0</v>
      </c>
    </row>
    <row r="27" spans="1:3" ht="38.25" customHeight="1">
      <c r="A27" s="78" t="s">
        <v>198</v>
      </c>
      <c r="B27" s="79" t="s">
        <v>199</v>
      </c>
      <c r="C27" s="85">
        <f>C28</f>
        <v>0</v>
      </c>
    </row>
    <row r="28" spans="1:3" ht="37.5" customHeight="1">
      <c r="A28" s="78" t="s">
        <v>200</v>
      </c>
      <c r="B28" s="79" t="s">
        <v>201</v>
      </c>
      <c r="C28" s="85">
        <v>0</v>
      </c>
    </row>
    <row r="29" spans="1:3" ht="15.75">
      <c r="A29" s="75" t="s">
        <v>202</v>
      </c>
      <c r="B29" s="76" t="s">
        <v>203</v>
      </c>
      <c r="C29" s="244">
        <f>C30+C34</f>
        <v>36083.830620000139</v>
      </c>
    </row>
    <row r="30" spans="1:3" ht="15.75">
      <c r="A30" s="78" t="s">
        <v>204</v>
      </c>
      <c r="B30" s="79" t="s">
        <v>205</v>
      </c>
      <c r="C30" s="85">
        <f>C31</f>
        <v>-1421696.3483599999</v>
      </c>
    </row>
    <row r="31" spans="1:3" ht="15.75">
      <c r="A31" s="78" t="s">
        <v>206</v>
      </c>
      <c r="B31" s="79" t="s">
        <v>207</v>
      </c>
      <c r="C31" s="80">
        <f>C32</f>
        <v>-1421696.3483599999</v>
      </c>
    </row>
    <row r="32" spans="1:3" ht="15.75">
      <c r="A32" s="78" t="s">
        <v>208</v>
      </c>
      <c r="B32" s="79" t="s">
        <v>209</v>
      </c>
      <c r="C32" s="80">
        <f>C33</f>
        <v>-1421696.3483599999</v>
      </c>
    </row>
    <row r="33" spans="1:3" ht="31.5">
      <c r="A33" s="78" t="s">
        <v>210</v>
      </c>
      <c r="B33" s="79" t="s">
        <v>211</v>
      </c>
      <c r="C33" s="80">
        <f>-1416210.13707-5486.21129</f>
        <v>-1421696.3483599999</v>
      </c>
    </row>
    <row r="34" spans="1:3" ht="15.75">
      <c r="A34" s="78" t="s">
        <v>212</v>
      </c>
      <c r="B34" s="79" t="s">
        <v>213</v>
      </c>
      <c r="C34" s="80">
        <f>C35</f>
        <v>1457780.1789800001</v>
      </c>
    </row>
    <row r="35" spans="1:3" ht="15.75">
      <c r="A35" s="81" t="s">
        <v>214</v>
      </c>
      <c r="B35" s="86" t="s">
        <v>215</v>
      </c>
      <c r="C35" s="87">
        <f>C36</f>
        <v>1457780.1789800001</v>
      </c>
    </row>
    <row r="36" spans="1:3" ht="15.75">
      <c r="A36" s="81" t="s">
        <v>216</v>
      </c>
      <c r="B36" s="88" t="s">
        <v>217</v>
      </c>
      <c r="C36" s="163">
        <f>C37</f>
        <v>1457780.1789800001</v>
      </c>
    </row>
    <row r="37" spans="1:3" ht="31.5">
      <c r="A37" s="164" t="s">
        <v>218</v>
      </c>
      <c r="B37" s="165" t="s">
        <v>219</v>
      </c>
      <c r="C37" s="89">
        <v>1457780.1789800001</v>
      </c>
    </row>
    <row r="38" spans="1:3" ht="15.75" hidden="1">
      <c r="A38" s="90" t="s">
        <v>220</v>
      </c>
      <c r="B38" s="91" t="s">
        <v>221</v>
      </c>
      <c r="C38" s="92">
        <v>0</v>
      </c>
    </row>
    <row r="39" spans="1:3" ht="31.5" hidden="1">
      <c r="A39" s="90" t="s">
        <v>222</v>
      </c>
      <c r="B39" s="91" t="s">
        <v>223</v>
      </c>
      <c r="C39" s="92">
        <f>C43</f>
        <v>0</v>
      </c>
    </row>
    <row r="40" spans="1:3" ht="31.5" hidden="1">
      <c r="A40" s="82" t="s">
        <v>222</v>
      </c>
      <c r="B40" s="91" t="s">
        <v>224</v>
      </c>
      <c r="C40" s="92">
        <v>0</v>
      </c>
    </row>
    <row r="41" spans="1:3" ht="31.5" hidden="1">
      <c r="A41" s="82" t="s">
        <v>225</v>
      </c>
      <c r="B41" s="91" t="s">
        <v>226</v>
      </c>
      <c r="C41" s="92">
        <v>0</v>
      </c>
    </row>
    <row r="42" spans="1:3" ht="47.25" hidden="1">
      <c r="A42" s="82" t="s">
        <v>227</v>
      </c>
      <c r="B42" s="91" t="s">
        <v>228</v>
      </c>
      <c r="C42" s="92">
        <v>0</v>
      </c>
    </row>
    <row r="43" spans="1:3" ht="31.5" hidden="1">
      <c r="A43" s="93" t="s">
        <v>229</v>
      </c>
      <c r="B43" s="91" t="s">
        <v>230</v>
      </c>
      <c r="C43" s="92">
        <f>C44</f>
        <v>0</v>
      </c>
    </row>
    <row r="44" spans="1:3" ht="30" hidden="1" customHeight="1">
      <c r="A44" s="93" t="s">
        <v>231</v>
      </c>
      <c r="B44" s="91" t="s">
        <v>232</v>
      </c>
      <c r="C44" s="92">
        <f>C45</f>
        <v>0</v>
      </c>
    </row>
    <row r="45" spans="1:3" ht="47.25" hidden="1">
      <c r="A45" s="93" t="s">
        <v>233</v>
      </c>
      <c r="B45" s="91" t="s">
        <v>234</v>
      </c>
      <c r="C45" s="92">
        <v>0</v>
      </c>
    </row>
    <row r="48" spans="1:3" ht="15.75">
      <c r="A48" s="94" t="s">
        <v>2</v>
      </c>
      <c r="C48" s="95" t="s">
        <v>176</v>
      </c>
    </row>
    <row r="49" spans="3:3">
      <c r="C49" s="167"/>
    </row>
  </sheetData>
  <mergeCells count="2">
    <mergeCell ref="A15:C15"/>
    <mergeCell ref="B16:C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E49"/>
  <sheetViews>
    <sheetView workbookViewId="0">
      <selection activeCell="F24" sqref="F24"/>
    </sheetView>
  </sheetViews>
  <sheetFormatPr defaultColWidth="9.140625" defaultRowHeight="12.75"/>
  <cols>
    <col min="1" max="1" width="18.7109375" style="50" customWidth="1"/>
    <col min="2" max="2" width="23.28515625" style="50" customWidth="1"/>
    <col min="3" max="3" width="30.28515625" style="50" customWidth="1"/>
    <col min="4" max="4" width="40.7109375" style="50" customWidth="1"/>
    <col min="5" max="5" width="9.140625" style="50"/>
    <col min="6" max="6" width="64.85546875" style="50" customWidth="1"/>
    <col min="7" max="256" width="9.140625" style="50"/>
    <col min="257" max="257" width="18.7109375" style="50" customWidth="1"/>
    <col min="258" max="258" width="22.5703125" style="50" customWidth="1"/>
    <col min="259" max="259" width="30.28515625" style="50" customWidth="1"/>
    <col min="260" max="260" width="40.7109375" style="50" customWidth="1"/>
    <col min="261" max="261" width="9.140625" style="50"/>
    <col min="262" max="262" width="64.85546875" style="50" customWidth="1"/>
    <col min="263" max="512" width="9.140625" style="50"/>
    <col min="513" max="513" width="18.7109375" style="50" customWidth="1"/>
    <col min="514" max="514" width="22.5703125" style="50" customWidth="1"/>
    <col min="515" max="515" width="30.28515625" style="50" customWidth="1"/>
    <col min="516" max="516" width="40.7109375" style="50" customWidth="1"/>
    <col min="517" max="517" width="9.140625" style="50"/>
    <col min="518" max="518" width="64.85546875" style="50" customWidth="1"/>
    <col min="519" max="768" width="9.140625" style="50"/>
    <col min="769" max="769" width="18.7109375" style="50" customWidth="1"/>
    <col min="770" max="770" width="22.5703125" style="50" customWidth="1"/>
    <col min="771" max="771" width="30.28515625" style="50" customWidth="1"/>
    <col min="772" max="772" width="40.7109375" style="50" customWidth="1"/>
    <col min="773" max="773" width="9.140625" style="50"/>
    <col min="774" max="774" width="64.85546875" style="50" customWidth="1"/>
    <col min="775" max="1024" width="9.140625" style="50"/>
    <col min="1025" max="1025" width="18.7109375" style="50" customWidth="1"/>
    <col min="1026" max="1026" width="22.5703125" style="50" customWidth="1"/>
    <col min="1027" max="1027" width="30.28515625" style="50" customWidth="1"/>
    <col min="1028" max="1028" width="40.7109375" style="50" customWidth="1"/>
    <col min="1029" max="1029" width="9.140625" style="50"/>
    <col min="1030" max="1030" width="64.85546875" style="50" customWidth="1"/>
    <col min="1031" max="1280" width="9.140625" style="50"/>
    <col min="1281" max="1281" width="18.7109375" style="50" customWidth="1"/>
    <col min="1282" max="1282" width="22.5703125" style="50" customWidth="1"/>
    <col min="1283" max="1283" width="30.28515625" style="50" customWidth="1"/>
    <col min="1284" max="1284" width="40.7109375" style="50" customWidth="1"/>
    <col min="1285" max="1285" width="9.140625" style="50"/>
    <col min="1286" max="1286" width="64.85546875" style="50" customWidth="1"/>
    <col min="1287" max="1536" width="9.140625" style="50"/>
    <col min="1537" max="1537" width="18.7109375" style="50" customWidth="1"/>
    <col min="1538" max="1538" width="22.5703125" style="50" customWidth="1"/>
    <col min="1539" max="1539" width="30.28515625" style="50" customWidth="1"/>
    <col min="1540" max="1540" width="40.7109375" style="50" customWidth="1"/>
    <col min="1541" max="1541" width="9.140625" style="50"/>
    <col min="1542" max="1542" width="64.85546875" style="50" customWidth="1"/>
    <col min="1543" max="1792" width="9.140625" style="50"/>
    <col min="1793" max="1793" width="18.7109375" style="50" customWidth="1"/>
    <col min="1794" max="1794" width="22.5703125" style="50" customWidth="1"/>
    <col min="1795" max="1795" width="30.28515625" style="50" customWidth="1"/>
    <col min="1796" max="1796" width="40.7109375" style="50" customWidth="1"/>
    <col min="1797" max="1797" width="9.140625" style="50"/>
    <col min="1798" max="1798" width="64.85546875" style="50" customWidth="1"/>
    <col min="1799" max="2048" width="9.140625" style="50"/>
    <col min="2049" max="2049" width="18.7109375" style="50" customWidth="1"/>
    <col min="2050" max="2050" width="22.5703125" style="50" customWidth="1"/>
    <col min="2051" max="2051" width="30.28515625" style="50" customWidth="1"/>
    <col min="2052" max="2052" width="40.7109375" style="50" customWidth="1"/>
    <col min="2053" max="2053" width="9.140625" style="50"/>
    <col min="2054" max="2054" width="64.85546875" style="50" customWidth="1"/>
    <col min="2055" max="2304" width="9.140625" style="50"/>
    <col min="2305" max="2305" width="18.7109375" style="50" customWidth="1"/>
    <col min="2306" max="2306" width="22.5703125" style="50" customWidth="1"/>
    <col min="2307" max="2307" width="30.28515625" style="50" customWidth="1"/>
    <col min="2308" max="2308" width="40.7109375" style="50" customWidth="1"/>
    <col min="2309" max="2309" width="9.140625" style="50"/>
    <col min="2310" max="2310" width="64.85546875" style="50" customWidth="1"/>
    <col min="2311" max="2560" width="9.140625" style="50"/>
    <col min="2561" max="2561" width="18.7109375" style="50" customWidth="1"/>
    <col min="2562" max="2562" width="22.5703125" style="50" customWidth="1"/>
    <col min="2563" max="2563" width="30.28515625" style="50" customWidth="1"/>
    <col min="2564" max="2564" width="40.7109375" style="50" customWidth="1"/>
    <col min="2565" max="2565" width="9.140625" style="50"/>
    <col min="2566" max="2566" width="64.85546875" style="50" customWidth="1"/>
    <col min="2567" max="2816" width="9.140625" style="50"/>
    <col min="2817" max="2817" width="18.7109375" style="50" customWidth="1"/>
    <col min="2818" max="2818" width="22.5703125" style="50" customWidth="1"/>
    <col min="2819" max="2819" width="30.28515625" style="50" customWidth="1"/>
    <col min="2820" max="2820" width="40.7109375" style="50" customWidth="1"/>
    <col min="2821" max="2821" width="9.140625" style="50"/>
    <col min="2822" max="2822" width="64.85546875" style="50" customWidth="1"/>
    <col min="2823" max="3072" width="9.140625" style="50"/>
    <col min="3073" max="3073" width="18.7109375" style="50" customWidth="1"/>
    <col min="3074" max="3074" width="22.5703125" style="50" customWidth="1"/>
    <col min="3075" max="3075" width="30.28515625" style="50" customWidth="1"/>
    <col min="3076" max="3076" width="40.7109375" style="50" customWidth="1"/>
    <col min="3077" max="3077" width="9.140625" style="50"/>
    <col min="3078" max="3078" width="64.85546875" style="50" customWidth="1"/>
    <col min="3079" max="3328" width="9.140625" style="50"/>
    <col min="3329" max="3329" width="18.7109375" style="50" customWidth="1"/>
    <col min="3330" max="3330" width="22.5703125" style="50" customWidth="1"/>
    <col min="3331" max="3331" width="30.28515625" style="50" customWidth="1"/>
    <col min="3332" max="3332" width="40.7109375" style="50" customWidth="1"/>
    <col min="3333" max="3333" width="9.140625" style="50"/>
    <col min="3334" max="3334" width="64.85546875" style="50" customWidth="1"/>
    <col min="3335" max="3584" width="9.140625" style="50"/>
    <col min="3585" max="3585" width="18.7109375" style="50" customWidth="1"/>
    <col min="3586" max="3586" width="22.5703125" style="50" customWidth="1"/>
    <col min="3587" max="3587" width="30.28515625" style="50" customWidth="1"/>
    <col min="3588" max="3588" width="40.7109375" style="50" customWidth="1"/>
    <col min="3589" max="3589" width="9.140625" style="50"/>
    <col min="3590" max="3590" width="64.85546875" style="50" customWidth="1"/>
    <col min="3591" max="3840" width="9.140625" style="50"/>
    <col min="3841" max="3841" width="18.7109375" style="50" customWidth="1"/>
    <col min="3842" max="3842" width="22.5703125" style="50" customWidth="1"/>
    <col min="3843" max="3843" width="30.28515625" style="50" customWidth="1"/>
    <col min="3844" max="3844" width="40.7109375" style="50" customWidth="1"/>
    <col min="3845" max="3845" width="9.140625" style="50"/>
    <col min="3846" max="3846" width="64.85546875" style="50" customWidth="1"/>
    <col min="3847" max="4096" width="9.140625" style="50"/>
    <col min="4097" max="4097" width="18.7109375" style="50" customWidth="1"/>
    <col min="4098" max="4098" width="22.5703125" style="50" customWidth="1"/>
    <col min="4099" max="4099" width="30.28515625" style="50" customWidth="1"/>
    <col min="4100" max="4100" width="40.7109375" style="50" customWidth="1"/>
    <col min="4101" max="4101" width="9.140625" style="50"/>
    <col min="4102" max="4102" width="64.85546875" style="50" customWidth="1"/>
    <col min="4103" max="4352" width="9.140625" style="50"/>
    <col min="4353" max="4353" width="18.7109375" style="50" customWidth="1"/>
    <col min="4354" max="4354" width="22.5703125" style="50" customWidth="1"/>
    <col min="4355" max="4355" width="30.28515625" style="50" customWidth="1"/>
    <col min="4356" max="4356" width="40.7109375" style="50" customWidth="1"/>
    <col min="4357" max="4357" width="9.140625" style="50"/>
    <col min="4358" max="4358" width="64.85546875" style="50" customWidth="1"/>
    <col min="4359" max="4608" width="9.140625" style="50"/>
    <col min="4609" max="4609" width="18.7109375" style="50" customWidth="1"/>
    <col min="4610" max="4610" width="22.5703125" style="50" customWidth="1"/>
    <col min="4611" max="4611" width="30.28515625" style="50" customWidth="1"/>
    <col min="4612" max="4612" width="40.7109375" style="50" customWidth="1"/>
    <col min="4613" max="4613" width="9.140625" style="50"/>
    <col min="4614" max="4614" width="64.85546875" style="50" customWidth="1"/>
    <col min="4615" max="4864" width="9.140625" style="50"/>
    <col min="4865" max="4865" width="18.7109375" style="50" customWidth="1"/>
    <col min="4866" max="4866" width="22.5703125" style="50" customWidth="1"/>
    <col min="4867" max="4867" width="30.28515625" style="50" customWidth="1"/>
    <col min="4868" max="4868" width="40.7109375" style="50" customWidth="1"/>
    <col min="4869" max="4869" width="9.140625" style="50"/>
    <col min="4870" max="4870" width="64.85546875" style="50" customWidth="1"/>
    <col min="4871" max="5120" width="9.140625" style="50"/>
    <col min="5121" max="5121" width="18.7109375" style="50" customWidth="1"/>
    <col min="5122" max="5122" width="22.5703125" style="50" customWidth="1"/>
    <col min="5123" max="5123" width="30.28515625" style="50" customWidth="1"/>
    <col min="5124" max="5124" width="40.7109375" style="50" customWidth="1"/>
    <col min="5125" max="5125" width="9.140625" style="50"/>
    <col min="5126" max="5126" width="64.85546875" style="50" customWidth="1"/>
    <col min="5127" max="5376" width="9.140625" style="50"/>
    <col min="5377" max="5377" width="18.7109375" style="50" customWidth="1"/>
    <col min="5378" max="5378" width="22.5703125" style="50" customWidth="1"/>
    <col min="5379" max="5379" width="30.28515625" style="50" customWidth="1"/>
    <col min="5380" max="5380" width="40.7109375" style="50" customWidth="1"/>
    <col min="5381" max="5381" width="9.140625" style="50"/>
    <col min="5382" max="5382" width="64.85546875" style="50" customWidth="1"/>
    <col min="5383" max="5632" width="9.140625" style="50"/>
    <col min="5633" max="5633" width="18.7109375" style="50" customWidth="1"/>
    <col min="5634" max="5634" width="22.5703125" style="50" customWidth="1"/>
    <col min="5635" max="5635" width="30.28515625" style="50" customWidth="1"/>
    <col min="5636" max="5636" width="40.7109375" style="50" customWidth="1"/>
    <col min="5637" max="5637" width="9.140625" style="50"/>
    <col min="5638" max="5638" width="64.85546875" style="50" customWidth="1"/>
    <col min="5639" max="5888" width="9.140625" style="50"/>
    <col min="5889" max="5889" width="18.7109375" style="50" customWidth="1"/>
    <col min="5890" max="5890" width="22.5703125" style="50" customWidth="1"/>
    <col min="5891" max="5891" width="30.28515625" style="50" customWidth="1"/>
    <col min="5892" max="5892" width="40.7109375" style="50" customWidth="1"/>
    <col min="5893" max="5893" width="9.140625" style="50"/>
    <col min="5894" max="5894" width="64.85546875" style="50" customWidth="1"/>
    <col min="5895" max="6144" width="9.140625" style="50"/>
    <col min="6145" max="6145" width="18.7109375" style="50" customWidth="1"/>
    <col min="6146" max="6146" width="22.5703125" style="50" customWidth="1"/>
    <col min="6147" max="6147" width="30.28515625" style="50" customWidth="1"/>
    <col min="6148" max="6148" width="40.7109375" style="50" customWidth="1"/>
    <col min="6149" max="6149" width="9.140625" style="50"/>
    <col min="6150" max="6150" width="64.85546875" style="50" customWidth="1"/>
    <col min="6151" max="6400" width="9.140625" style="50"/>
    <col min="6401" max="6401" width="18.7109375" style="50" customWidth="1"/>
    <col min="6402" max="6402" width="22.5703125" style="50" customWidth="1"/>
    <col min="6403" max="6403" width="30.28515625" style="50" customWidth="1"/>
    <col min="6404" max="6404" width="40.7109375" style="50" customWidth="1"/>
    <col min="6405" max="6405" width="9.140625" style="50"/>
    <col min="6406" max="6406" width="64.85546875" style="50" customWidth="1"/>
    <col min="6407" max="6656" width="9.140625" style="50"/>
    <col min="6657" max="6657" width="18.7109375" style="50" customWidth="1"/>
    <col min="6658" max="6658" width="22.5703125" style="50" customWidth="1"/>
    <col min="6659" max="6659" width="30.28515625" style="50" customWidth="1"/>
    <col min="6660" max="6660" width="40.7109375" style="50" customWidth="1"/>
    <col min="6661" max="6661" width="9.140625" style="50"/>
    <col min="6662" max="6662" width="64.85546875" style="50" customWidth="1"/>
    <col min="6663" max="6912" width="9.140625" style="50"/>
    <col min="6913" max="6913" width="18.7109375" style="50" customWidth="1"/>
    <col min="6914" max="6914" width="22.5703125" style="50" customWidth="1"/>
    <col min="6915" max="6915" width="30.28515625" style="50" customWidth="1"/>
    <col min="6916" max="6916" width="40.7109375" style="50" customWidth="1"/>
    <col min="6917" max="6917" width="9.140625" style="50"/>
    <col min="6918" max="6918" width="64.85546875" style="50" customWidth="1"/>
    <col min="6919" max="7168" width="9.140625" style="50"/>
    <col min="7169" max="7169" width="18.7109375" style="50" customWidth="1"/>
    <col min="7170" max="7170" width="22.5703125" style="50" customWidth="1"/>
    <col min="7171" max="7171" width="30.28515625" style="50" customWidth="1"/>
    <col min="7172" max="7172" width="40.7109375" style="50" customWidth="1"/>
    <col min="7173" max="7173" width="9.140625" style="50"/>
    <col min="7174" max="7174" width="64.85546875" style="50" customWidth="1"/>
    <col min="7175" max="7424" width="9.140625" style="50"/>
    <col min="7425" max="7425" width="18.7109375" style="50" customWidth="1"/>
    <col min="7426" max="7426" width="22.5703125" style="50" customWidth="1"/>
    <col min="7427" max="7427" width="30.28515625" style="50" customWidth="1"/>
    <col min="7428" max="7428" width="40.7109375" style="50" customWidth="1"/>
    <col min="7429" max="7429" width="9.140625" style="50"/>
    <col min="7430" max="7430" width="64.85546875" style="50" customWidth="1"/>
    <col min="7431" max="7680" width="9.140625" style="50"/>
    <col min="7681" max="7681" width="18.7109375" style="50" customWidth="1"/>
    <col min="7682" max="7682" width="22.5703125" style="50" customWidth="1"/>
    <col min="7683" max="7683" width="30.28515625" style="50" customWidth="1"/>
    <col min="7684" max="7684" width="40.7109375" style="50" customWidth="1"/>
    <col min="7685" max="7685" width="9.140625" style="50"/>
    <col min="7686" max="7686" width="64.85546875" style="50" customWidth="1"/>
    <col min="7687" max="7936" width="9.140625" style="50"/>
    <col min="7937" max="7937" width="18.7109375" style="50" customWidth="1"/>
    <col min="7938" max="7938" width="22.5703125" style="50" customWidth="1"/>
    <col min="7939" max="7939" width="30.28515625" style="50" customWidth="1"/>
    <col min="7940" max="7940" width="40.7109375" style="50" customWidth="1"/>
    <col min="7941" max="7941" width="9.140625" style="50"/>
    <col min="7942" max="7942" width="64.85546875" style="50" customWidth="1"/>
    <col min="7943" max="8192" width="9.140625" style="50"/>
    <col min="8193" max="8193" width="18.7109375" style="50" customWidth="1"/>
    <col min="8194" max="8194" width="22.5703125" style="50" customWidth="1"/>
    <col min="8195" max="8195" width="30.28515625" style="50" customWidth="1"/>
    <col min="8196" max="8196" width="40.7109375" style="50" customWidth="1"/>
    <col min="8197" max="8197" width="9.140625" style="50"/>
    <col min="8198" max="8198" width="64.85546875" style="50" customWidth="1"/>
    <col min="8199" max="8448" width="9.140625" style="50"/>
    <col min="8449" max="8449" width="18.7109375" style="50" customWidth="1"/>
    <col min="8450" max="8450" width="22.5703125" style="50" customWidth="1"/>
    <col min="8451" max="8451" width="30.28515625" style="50" customWidth="1"/>
    <col min="8452" max="8452" width="40.7109375" style="50" customWidth="1"/>
    <col min="8453" max="8453" width="9.140625" style="50"/>
    <col min="8454" max="8454" width="64.85546875" style="50" customWidth="1"/>
    <col min="8455" max="8704" width="9.140625" style="50"/>
    <col min="8705" max="8705" width="18.7109375" style="50" customWidth="1"/>
    <col min="8706" max="8706" width="22.5703125" style="50" customWidth="1"/>
    <col min="8707" max="8707" width="30.28515625" style="50" customWidth="1"/>
    <col min="8708" max="8708" width="40.7109375" style="50" customWidth="1"/>
    <col min="8709" max="8709" width="9.140625" style="50"/>
    <col min="8710" max="8710" width="64.85546875" style="50" customWidth="1"/>
    <col min="8711" max="8960" width="9.140625" style="50"/>
    <col min="8961" max="8961" width="18.7109375" style="50" customWidth="1"/>
    <col min="8962" max="8962" width="22.5703125" style="50" customWidth="1"/>
    <col min="8963" max="8963" width="30.28515625" style="50" customWidth="1"/>
    <col min="8964" max="8964" width="40.7109375" style="50" customWidth="1"/>
    <col min="8965" max="8965" width="9.140625" style="50"/>
    <col min="8966" max="8966" width="64.85546875" style="50" customWidth="1"/>
    <col min="8967" max="9216" width="9.140625" style="50"/>
    <col min="9217" max="9217" width="18.7109375" style="50" customWidth="1"/>
    <col min="9218" max="9218" width="22.5703125" style="50" customWidth="1"/>
    <col min="9219" max="9219" width="30.28515625" style="50" customWidth="1"/>
    <col min="9220" max="9220" width="40.7109375" style="50" customWidth="1"/>
    <col min="9221" max="9221" width="9.140625" style="50"/>
    <col min="9222" max="9222" width="64.85546875" style="50" customWidth="1"/>
    <col min="9223" max="9472" width="9.140625" style="50"/>
    <col min="9473" max="9473" width="18.7109375" style="50" customWidth="1"/>
    <col min="9474" max="9474" width="22.5703125" style="50" customWidth="1"/>
    <col min="9475" max="9475" width="30.28515625" style="50" customWidth="1"/>
    <col min="9476" max="9476" width="40.7109375" style="50" customWidth="1"/>
    <col min="9477" max="9477" width="9.140625" style="50"/>
    <col min="9478" max="9478" width="64.85546875" style="50" customWidth="1"/>
    <col min="9479" max="9728" width="9.140625" style="50"/>
    <col min="9729" max="9729" width="18.7109375" style="50" customWidth="1"/>
    <col min="9730" max="9730" width="22.5703125" style="50" customWidth="1"/>
    <col min="9731" max="9731" width="30.28515625" style="50" customWidth="1"/>
    <col min="9732" max="9732" width="40.7109375" style="50" customWidth="1"/>
    <col min="9733" max="9733" width="9.140625" style="50"/>
    <col min="9734" max="9734" width="64.85546875" style="50" customWidth="1"/>
    <col min="9735" max="9984" width="9.140625" style="50"/>
    <col min="9985" max="9985" width="18.7109375" style="50" customWidth="1"/>
    <col min="9986" max="9986" width="22.5703125" style="50" customWidth="1"/>
    <col min="9987" max="9987" width="30.28515625" style="50" customWidth="1"/>
    <col min="9988" max="9988" width="40.7109375" style="50" customWidth="1"/>
    <col min="9989" max="9989" width="9.140625" style="50"/>
    <col min="9990" max="9990" width="64.85546875" style="50" customWidth="1"/>
    <col min="9991" max="10240" width="9.140625" style="50"/>
    <col min="10241" max="10241" width="18.7109375" style="50" customWidth="1"/>
    <col min="10242" max="10242" width="22.5703125" style="50" customWidth="1"/>
    <col min="10243" max="10243" width="30.28515625" style="50" customWidth="1"/>
    <col min="10244" max="10244" width="40.7109375" style="50" customWidth="1"/>
    <col min="10245" max="10245" width="9.140625" style="50"/>
    <col min="10246" max="10246" width="64.85546875" style="50" customWidth="1"/>
    <col min="10247" max="10496" width="9.140625" style="50"/>
    <col min="10497" max="10497" width="18.7109375" style="50" customWidth="1"/>
    <col min="10498" max="10498" width="22.5703125" style="50" customWidth="1"/>
    <col min="10499" max="10499" width="30.28515625" style="50" customWidth="1"/>
    <col min="10500" max="10500" width="40.7109375" style="50" customWidth="1"/>
    <col min="10501" max="10501" width="9.140625" style="50"/>
    <col min="10502" max="10502" width="64.85546875" style="50" customWidth="1"/>
    <col min="10503" max="10752" width="9.140625" style="50"/>
    <col min="10753" max="10753" width="18.7109375" style="50" customWidth="1"/>
    <col min="10754" max="10754" width="22.5703125" style="50" customWidth="1"/>
    <col min="10755" max="10755" width="30.28515625" style="50" customWidth="1"/>
    <col min="10756" max="10756" width="40.7109375" style="50" customWidth="1"/>
    <col min="10757" max="10757" width="9.140625" style="50"/>
    <col min="10758" max="10758" width="64.85546875" style="50" customWidth="1"/>
    <col min="10759" max="11008" width="9.140625" style="50"/>
    <col min="11009" max="11009" width="18.7109375" style="50" customWidth="1"/>
    <col min="11010" max="11010" width="22.5703125" style="50" customWidth="1"/>
    <col min="11011" max="11011" width="30.28515625" style="50" customWidth="1"/>
    <col min="11012" max="11012" width="40.7109375" style="50" customWidth="1"/>
    <col min="11013" max="11013" width="9.140625" style="50"/>
    <col min="11014" max="11014" width="64.85546875" style="50" customWidth="1"/>
    <col min="11015" max="11264" width="9.140625" style="50"/>
    <col min="11265" max="11265" width="18.7109375" style="50" customWidth="1"/>
    <col min="11266" max="11266" width="22.5703125" style="50" customWidth="1"/>
    <col min="11267" max="11267" width="30.28515625" style="50" customWidth="1"/>
    <col min="11268" max="11268" width="40.7109375" style="50" customWidth="1"/>
    <col min="11269" max="11269" width="9.140625" style="50"/>
    <col min="11270" max="11270" width="64.85546875" style="50" customWidth="1"/>
    <col min="11271" max="11520" width="9.140625" style="50"/>
    <col min="11521" max="11521" width="18.7109375" style="50" customWidth="1"/>
    <col min="11522" max="11522" width="22.5703125" style="50" customWidth="1"/>
    <col min="11523" max="11523" width="30.28515625" style="50" customWidth="1"/>
    <col min="11524" max="11524" width="40.7109375" style="50" customWidth="1"/>
    <col min="11525" max="11525" width="9.140625" style="50"/>
    <col min="11526" max="11526" width="64.85546875" style="50" customWidth="1"/>
    <col min="11527" max="11776" width="9.140625" style="50"/>
    <col min="11777" max="11777" width="18.7109375" style="50" customWidth="1"/>
    <col min="11778" max="11778" width="22.5703125" style="50" customWidth="1"/>
    <col min="11779" max="11779" width="30.28515625" style="50" customWidth="1"/>
    <col min="11780" max="11780" width="40.7109375" style="50" customWidth="1"/>
    <col min="11781" max="11781" width="9.140625" style="50"/>
    <col min="11782" max="11782" width="64.85546875" style="50" customWidth="1"/>
    <col min="11783" max="12032" width="9.140625" style="50"/>
    <col min="12033" max="12033" width="18.7109375" style="50" customWidth="1"/>
    <col min="12034" max="12034" width="22.5703125" style="50" customWidth="1"/>
    <col min="12035" max="12035" width="30.28515625" style="50" customWidth="1"/>
    <col min="12036" max="12036" width="40.7109375" style="50" customWidth="1"/>
    <col min="12037" max="12037" width="9.140625" style="50"/>
    <col min="12038" max="12038" width="64.85546875" style="50" customWidth="1"/>
    <col min="12039" max="12288" width="9.140625" style="50"/>
    <col min="12289" max="12289" width="18.7109375" style="50" customWidth="1"/>
    <col min="12290" max="12290" width="22.5703125" style="50" customWidth="1"/>
    <col min="12291" max="12291" width="30.28515625" style="50" customWidth="1"/>
    <col min="12292" max="12292" width="40.7109375" style="50" customWidth="1"/>
    <col min="12293" max="12293" width="9.140625" style="50"/>
    <col min="12294" max="12294" width="64.85546875" style="50" customWidth="1"/>
    <col min="12295" max="12544" width="9.140625" style="50"/>
    <col min="12545" max="12545" width="18.7109375" style="50" customWidth="1"/>
    <col min="12546" max="12546" width="22.5703125" style="50" customWidth="1"/>
    <col min="12547" max="12547" width="30.28515625" style="50" customWidth="1"/>
    <col min="12548" max="12548" width="40.7109375" style="50" customWidth="1"/>
    <col min="12549" max="12549" width="9.140625" style="50"/>
    <col min="12550" max="12550" width="64.85546875" style="50" customWidth="1"/>
    <col min="12551" max="12800" width="9.140625" style="50"/>
    <col min="12801" max="12801" width="18.7109375" style="50" customWidth="1"/>
    <col min="12802" max="12802" width="22.5703125" style="50" customWidth="1"/>
    <col min="12803" max="12803" width="30.28515625" style="50" customWidth="1"/>
    <col min="12804" max="12804" width="40.7109375" style="50" customWidth="1"/>
    <col min="12805" max="12805" width="9.140625" style="50"/>
    <col min="12806" max="12806" width="64.85546875" style="50" customWidth="1"/>
    <col min="12807" max="13056" width="9.140625" style="50"/>
    <col min="13057" max="13057" width="18.7109375" style="50" customWidth="1"/>
    <col min="13058" max="13058" width="22.5703125" style="50" customWidth="1"/>
    <col min="13059" max="13059" width="30.28515625" style="50" customWidth="1"/>
    <col min="13060" max="13060" width="40.7109375" style="50" customWidth="1"/>
    <col min="13061" max="13061" width="9.140625" style="50"/>
    <col min="13062" max="13062" width="64.85546875" style="50" customWidth="1"/>
    <col min="13063" max="13312" width="9.140625" style="50"/>
    <col min="13313" max="13313" width="18.7109375" style="50" customWidth="1"/>
    <col min="13314" max="13314" width="22.5703125" style="50" customWidth="1"/>
    <col min="13315" max="13315" width="30.28515625" style="50" customWidth="1"/>
    <col min="13316" max="13316" width="40.7109375" style="50" customWidth="1"/>
    <col min="13317" max="13317" width="9.140625" style="50"/>
    <col min="13318" max="13318" width="64.85546875" style="50" customWidth="1"/>
    <col min="13319" max="13568" width="9.140625" style="50"/>
    <col min="13569" max="13569" width="18.7109375" style="50" customWidth="1"/>
    <col min="13570" max="13570" width="22.5703125" style="50" customWidth="1"/>
    <col min="13571" max="13571" width="30.28515625" style="50" customWidth="1"/>
    <col min="13572" max="13572" width="40.7109375" style="50" customWidth="1"/>
    <col min="13573" max="13573" width="9.140625" style="50"/>
    <col min="13574" max="13574" width="64.85546875" style="50" customWidth="1"/>
    <col min="13575" max="13824" width="9.140625" style="50"/>
    <col min="13825" max="13825" width="18.7109375" style="50" customWidth="1"/>
    <col min="13826" max="13826" width="22.5703125" style="50" customWidth="1"/>
    <col min="13827" max="13827" width="30.28515625" style="50" customWidth="1"/>
    <col min="13828" max="13828" width="40.7109375" style="50" customWidth="1"/>
    <col min="13829" max="13829" width="9.140625" style="50"/>
    <col min="13830" max="13830" width="64.85546875" style="50" customWidth="1"/>
    <col min="13831" max="14080" width="9.140625" style="50"/>
    <col min="14081" max="14081" width="18.7109375" style="50" customWidth="1"/>
    <col min="14082" max="14082" width="22.5703125" style="50" customWidth="1"/>
    <col min="14083" max="14083" width="30.28515625" style="50" customWidth="1"/>
    <col min="14084" max="14084" width="40.7109375" style="50" customWidth="1"/>
    <col min="14085" max="14085" width="9.140625" style="50"/>
    <col min="14086" max="14086" width="64.85546875" style="50" customWidth="1"/>
    <col min="14087" max="14336" width="9.140625" style="50"/>
    <col min="14337" max="14337" width="18.7109375" style="50" customWidth="1"/>
    <col min="14338" max="14338" width="22.5703125" style="50" customWidth="1"/>
    <col min="14339" max="14339" width="30.28515625" style="50" customWidth="1"/>
    <col min="14340" max="14340" width="40.7109375" style="50" customWidth="1"/>
    <col min="14341" max="14341" width="9.140625" style="50"/>
    <col min="14342" max="14342" width="64.85546875" style="50" customWidth="1"/>
    <col min="14343" max="14592" width="9.140625" style="50"/>
    <col min="14593" max="14593" width="18.7109375" style="50" customWidth="1"/>
    <col min="14594" max="14594" width="22.5703125" style="50" customWidth="1"/>
    <col min="14595" max="14595" width="30.28515625" style="50" customWidth="1"/>
    <col min="14596" max="14596" width="40.7109375" style="50" customWidth="1"/>
    <col min="14597" max="14597" width="9.140625" style="50"/>
    <col min="14598" max="14598" width="64.85546875" style="50" customWidth="1"/>
    <col min="14599" max="14848" width="9.140625" style="50"/>
    <col min="14849" max="14849" width="18.7109375" style="50" customWidth="1"/>
    <col min="14850" max="14850" width="22.5703125" style="50" customWidth="1"/>
    <col min="14851" max="14851" width="30.28515625" style="50" customWidth="1"/>
    <col min="14852" max="14852" width="40.7109375" style="50" customWidth="1"/>
    <col min="14853" max="14853" width="9.140625" style="50"/>
    <col min="14854" max="14854" width="64.85546875" style="50" customWidth="1"/>
    <col min="14855" max="15104" width="9.140625" style="50"/>
    <col min="15105" max="15105" width="18.7109375" style="50" customWidth="1"/>
    <col min="15106" max="15106" width="22.5703125" style="50" customWidth="1"/>
    <col min="15107" max="15107" width="30.28515625" style="50" customWidth="1"/>
    <col min="15108" max="15108" width="40.7109375" style="50" customWidth="1"/>
    <col min="15109" max="15109" width="9.140625" style="50"/>
    <col min="15110" max="15110" width="64.85546875" style="50" customWidth="1"/>
    <col min="15111" max="15360" width="9.140625" style="50"/>
    <col min="15361" max="15361" width="18.7109375" style="50" customWidth="1"/>
    <col min="15362" max="15362" width="22.5703125" style="50" customWidth="1"/>
    <col min="15363" max="15363" width="30.28515625" style="50" customWidth="1"/>
    <col min="15364" max="15364" width="40.7109375" style="50" customWidth="1"/>
    <col min="15365" max="15365" width="9.140625" style="50"/>
    <col min="15366" max="15366" width="64.85546875" style="50" customWidth="1"/>
    <col min="15367" max="15616" width="9.140625" style="50"/>
    <col min="15617" max="15617" width="18.7109375" style="50" customWidth="1"/>
    <col min="15618" max="15618" width="22.5703125" style="50" customWidth="1"/>
    <col min="15619" max="15619" width="30.28515625" style="50" customWidth="1"/>
    <col min="15620" max="15620" width="40.7109375" style="50" customWidth="1"/>
    <col min="15621" max="15621" width="9.140625" style="50"/>
    <col min="15622" max="15622" width="64.85546875" style="50" customWidth="1"/>
    <col min="15623" max="15872" width="9.140625" style="50"/>
    <col min="15873" max="15873" width="18.7109375" style="50" customWidth="1"/>
    <col min="15874" max="15874" width="22.5703125" style="50" customWidth="1"/>
    <col min="15875" max="15875" width="30.28515625" style="50" customWidth="1"/>
    <col min="15876" max="15876" width="40.7109375" style="50" customWidth="1"/>
    <col min="15877" max="15877" width="9.140625" style="50"/>
    <col min="15878" max="15878" width="64.85546875" style="50" customWidth="1"/>
    <col min="15879" max="16128" width="9.140625" style="50"/>
    <col min="16129" max="16129" width="18.7109375" style="50" customWidth="1"/>
    <col min="16130" max="16130" width="22.5703125" style="50" customWidth="1"/>
    <col min="16131" max="16131" width="30.28515625" style="50" customWidth="1"/>
    <col min="16132" max="16132" width="40.7109375" style="50" customWidth="1"/>
    <col min="16133" max="16133" width="9.140625" style="50"/>
    <col min="16134" max="16134" width="64.85546875" style="50" customWidth="1"/>
    <col min="16135" max="16384" width="9.140625" style="50"/>
  </cols>
  <sheetData>
    <row r="9" spans="1:4">
      <c r="D9" s="51"/>
    </row>
    <row r="10" spans="1:4">
      <c r="D10" s="51"/>
    </row>
    <row r="11" spans="1:4">
      <c r="D11" s="51"/>
    </row>
    <row r="12" spans="1:4">
      <c r="D12" s="51"/>
    </row>
    <row r="13" spans="1:4">
      <c r="D13" s="51"/>
    </row>
    <row r="14" spans="1:4" ht="12.75" customHeight="1"/>
    <row r="15" spans="1:4" ht="12.75" customHeight="1">
      <c r="A15" s="249" t="s">
        <v>128</v>
      </c>
      <c r="B15" s="249"/>
      <c r="C15" s="249"/>
      <c r="D15" s="249"/>
    </row>
    <row r="16" spans="1:4" ht="54" customHeight="1">
      <c r="A16" s="249"/>
      <c r="B16" s="249"/>
      <c r="C16" s="249"/>
      <c r="D16" s="249"/>
    </row>
    <row r="17" spans="1:4" ht="12.75" customHeight="1">
      <c r="A17" s="250" t="s">
        <v>113</v>
      </c>
      <c r="B17" s="250"/>
      <c r="C17" s="251" t="s">
        <v>114</v>
      </c>
      <c r="D17" s="251"/>
    </row>
    <row r="18" spans="1:4" ht="42.75">
      <c r="A18" s="52" t="s">
        <v>115</v>
      </c>
      <c r="B18" s="52" t="s">
        <v>116</v>
      </c>
      <c r="C18" s="251"/>
      <c r="D18" s="251"/>
    </row>
    <row r="19" spans="1:4" s="55" customFormat="1" ht="30.75" customHeight="1">
      <c r="A19" s="53"/>
      <c r="B19" s="54"/>
      <c r="C19" s="252" t="s">
        <v>129</v>
      </c>
      <c r="D19" s="252"/>
    </row>
    <row r="20" spans="1:4" s="55" customFormat="1" ht="18.75" customHeight="1">
      <c r="A20" s="56" t="s">
        <v>130</v>
      </c>
      <c r="B20" s="57" t="s">
        <v>131</v>
      </c>
      <c r="C20" s="253" t="s">
        <v>31</v>
      </c>
      <c r="D20" s="253"/>
    </row>
    <row r="21" spans="1:4" s="55" customFormat="1" ht="36" customHeight="1">
      <c r="A21" s="56"/>
      <c r="B21" s="57"/>
      <c r="C21" s="252" t="s">
        <v>155</v>
      </c>
      <c r="D21" s="252"/>
    </row>
    <row r="22" spans="1:4" s="55" customFormat="1" ht="61.5" customHeight="1">
      <c r="A22" s="56" t="s">
        <v>156</v>
      </c>
      <c r="B22" s="57" t="s">
        <v>157</v>
      </c>
      <c r="C22" s="253" t="s">
        <v>158</v>
      </c>
      <c r="D22" s="253"/>
    </row>
    <row r="23" spans="1:4" s="60" customFormat="1" ht="22.5" customHeight="1">
      <c r="A23" s="58"/>
      <c r="B23" s="59"/>
      <c r="C23" s="254" t="s">
        <v>132</v>
      </c>
      <c r="D23" s="254"/>
    </row>
    <row r="24" spans="1:4" s="60" customFormat="1" ht="30.75" customHeight="1">
      <c r="A24" s="61" t="s">
        <v>127</v>
      </c>
      <c r="B24" s="57" t="s">
        <v>133</v>
      </c>
      <c r="C24" s="255" t="s">
        <v>134</v>
      </c>
      <c r="D24" s="255"/>
    </row>
    <row r="25" spans="1:4" s="60" customFormat="1" ht="101.25" customHeight="1">
      <c r="A25" s="61"/>
      <c r="B25" s="57"/>
      <c r="C25" s="252" t="s">
        <v>160</v>
      </c>
      <c r="D25" s="252"/>
    </row>
    <row r="26" spans="1:4" s="60" customFormat="1" ht="61.5" customHeight="1">
      <c r="A26" s="61" t="s">
        <v>159</v>
      </c>
      <c r="B26" s="57" t="s">
        <v>157</v>
      </c>
      <c r="C26" s="253" t="s">
        <v>158</v>
      </c>
      <c r="D26" s="253"/>
    </row>
    <row r="27" spans="1:4" ht="23.25" customHeight="1">
      <c r="A27" s="256" t="s">
        <v>135</v>
      </c>
      <c r="B27" s="256"/>
      <c r="C27" s="256"/>
      <c r="D27" s="256"/>
    </row>
    <row r="28" spans="1:4" s="55" customFormat="1" ht="18.75" customHeight="1">
      <c r="A28" s="58"/>
      <c r="B28" s="59"/>
      <c r="C28" s="254" t="s">
        <v>136</v>
      </c>
      <c r="D28" s="254"/>
    </row>
    <row r="29" spans="1:4" s="55" customFormat="1" ht="16.5" customHeight="1">
      <c r="A29" s="61">
        <v>182</v>
      </c>
      <c r="B29" s="62" t="s">
        <v>137</v>
      </c>
      <c r="C29" s="248" t="s">
        <v>9</v>
      </c>
      <c r="D29" s="248"/>
    </row>
    <row r="30" spans="1:4" s="55" customFormat="1" ht="29.25" customHeight="1">
      <c r="A30" s="61">
        <v>182</v>
      </c>
      <c r="B30" s="62" t="s">
        <v>138</v>
      </c>
      <c r="C30" s="257" t="s">
        <v>17</v>
      </c>
      <c r="D30" s="258"/>
    </row>
    <row r="31" spans="1:4" s="55" customFormat="1" ht="18.75" customHeight="1">
      <c r="A31" s="61" t="s">
        <v>139</v>
      </c>
      <c r="B31" s="62" t="s">
        <v>140</v>
      </c>
      <c r="C31" s="248" t="s">
        <v>19</v>
      </c>
      <c r="D31" s="248"/>
    </row>
    <row r="32" spans="1:4" s="55" customFormat="1" ht="16.5" customHeight="1">
      <c r="A32" s="61">
        <v>182</v>
      </c>
      <c r="B32" s="62" t="s">
        <v>141</v>
      </c>
      <c r="C32" s="248" t="s">
        <v>142</v>
      </c>
      <c r="D32" s="248"/>
    </row>
    <row r="33" spans="1:4" s="55" customFormat="1" ht="30.75" customHeight="1">
      <c r="A33" s="61" t="s">
        <v>139</v>
      </c>
      <c r="B33" s="62" t="s">
        <v>143</v>
      </c>
      <c r="C33" s="260" t="s">
        <v>92</v>
      </c>
      <c r="D33" s="261"/>
    </row>
    <row r="34" spans="1:4" s="55" customFormat="1" ht="44.25" customHeight="1">
      <c r="A34" s="61">
        <v>182</v>
      </c>
      <c r="B34" s="22" t="s">
        <v>144</v>
      </c>
      <c r="C34" s="248" t="s">
        <v>145</v>
      </c>
      <c r="D34" s="248"/>
    </row>
    <row r="35" spans="1:4" s="55" customFormat="1" ht="33" customHeight="1">
      <c r="A35" s="61">
        <v>182</v>
      </c>
      <c r="B35" s="62" t="s">
        <v>146</v>
      </c>
      <c r="C35" s="248" t="s">
        <v>147</v>
      </c>
      <c r="D35" s="248"/>
    </row>
    <row r="36" spans="1:4" s="55" customFormat="1" ht="63.75" customHeight="1">
      <c r="A36" s="61">
        <v>182</v>
      </c>
      <c r="B36" s="62" t="s">
        <v>170</v>
      </c>
      <c r="C36" s="248" t="s">
        <v>169</v>
      </c>
      <c r="D36" s="248"/>
    </row>
    <row r="37" spans="1:4" s="55" customFormat="1" ht="77.25" customHeight="1">
      <c r="A37" s="61"/>
      <c r="B37" s="62"/>
      <c r="C37" s="254" t="s">
        <v>804</v>
      </c>
      <c r="D37" s="254"/>
    </row>
    <row r="38" spans="1:4" s="55" customFormat="1" ht="60.75" customHeight="1">
      <c r="A38" s="169" t="s">
        <v>805</v>
      </c>
      <c r="B38" s="57" t="s">
        <v>157</v>
      </c>
      <c r="C38" s="253" t="s">
        <v>158</v>
      </c>
      <c r="D38" s="253"/>
    </row>
    <row r="39" spans="1:4" s="55" customFormat="1" ht="28.5" customHeight="1">
      <c r="A39" s="61"/>
      <c r="B39" s="62"/>
      <c r="C39" s="254" t="s">
        <v>161</v>
      </c>
      <c r="D39" s="254"/>
    </row>
    <row r="40" spans="1:4" s="55" customFormat="1" ht="33" customHeight="1">
      <c r="A40" s="61" t="s">
        <v>162</v>
      </c>
      <c r="B40" s="62" t="s">
        <v>163</v>
      </c>
      <c r="C40" s="248" t="s">
        <v>164</v>
      </c>
      <c r="D40" s="248"/>
    </row>
    <row r="41" spans="1:4" s="55" customFormat="1" ht="14.25" customHeight="1">
      <c r="A41" s="61"/>
      <c r="B41" s="62"/>
      <c r="C41" s="254" t="s">
        <v>166</v>
      </c>
      <c r="D41" s="254"/>
    </row>
    <row r="42" spans="1:4" s="55" customFormat="1" ht="62.25" customHeight="1">
      <c r="A42" s="61" t="s">
        <v>165</v>
      </c>
      <c r="B42" s="57" t="s">
        <v>157</v>
      </c>
      <c r="C42" s="253" t="s">
        <v>158</v>
      </c>
      <c r="D42" s="253"/>
    </row>
    <row r="43" spans="1:4" s="55" customFormat="1" ht="18" customHeight="1">
      <c r="A43" s="61"/>
      <c r="B43" s="57"/>
      <c r="C43" s="254" t="s">
        <v>168</v>
      </c>
      <c r="D43" s="254"/>
    </row>
    <row r="44" spans="1:4" s="55" customFormat="1" ht="61.5" customHeight="1">
      <c r="A44" s="61" t="s">
        <v>167</v>
      </c>
      <c r="B44" s="57" t="s">
        <v>157</v>
      </c>
      <c r="C44" s="253" t="s">
        <v>158</v>
      </c>
      <c r="D44" s="253"/>
    </row>
    <row r="45" spans="1:4" s="55" customFormat="1" ht="44.25" customHeight="1">
      <c r="A45" s="256" t="s">
        <v>148</v>
      </c>
      <c r="B45" s="256"/>
      <c r="C45" s="256"/>
      <c r="D45" s="256"/>
    </row>
    <row r="46" spans="1:4" s="55" customFormat="1" ht="21.75" customHeight="1">
      <c r="A46" s="57"/>
      <c r="B46" s="57" t="s">
        <v>149</v>
      </c>
      <c r="C46" s="248" t="s">
        <v>150</v>
      </c>
      <c r="D46" s="248"/>
    </row>
    <row r="47" spans="1:4" ht="15">
      <c r="A47" s="63"/>
      <c r="B47" s="63"/>
      <c r="C47" s="63"/>
      <c r="D47" s="63"/>
    </row>
    <row r="48" spans="1:4" ht="15">
      <c r="A48" s="63"/>
      <c r="B48" s="63"/>
      <c r="C48" s="63"/>
      <c r="D48" s="63"/>
    </row>
    <row r="49" spans="1:5" s="1" customFormat="1" ht="15">
      <c r="A49" s="43" t="s">
        <v>2</v>
      </c>
      <c r="C49" s="49"/>
      <c r="D49" s="259" t="s">
        <v>0</v>
      </c>
      <c r="E49" s="259"/>
    </row>
  </sheetData>
  <mergeCells count="32">
    <mergeCell ref="D49:E49"/>
    <mergeCell ref="C32:D32"/>
    <mergeCell ref="C33:D33"/>
    <mergeCell ref="C34:D34"/>
    <mergeCell ref="C35:D35"/>
    <mergeCell ref="A45:D45"/>
    <mergeCell ref="C46:D46"/>
    <mergeCell ref="C39:D39"/>
    <mergeCell ref="C40:D40"/>
    <mergeCell ref="C42:D42"/>
    <mergeCell ref="C41:D41"/>
    <mergeCell ref="C44:D44"/>
    <mergeCell ref="C43:D43"/>
    <mergeCell ref="C36:D36"/>
    <mergeCell ref="C37:D37"/>
    <mergeCell ref="C38:D38"/>
    <mergeCell ref="C31:D31"/>
    <mergeCell ref="A15:D16"/>
    <mergeCell ref="A17:B17"/>
    <mergeCell ref="C17:D18"/>
    <mergeCell ref="C19:D19"/>
    <mergeCell ref="C20:D20"/>
    <mergeCell ref="C23:D23"/>
    <mergeCell ref="C24:D24"/>
    <mergeCell ref="A27:D27"/>
    <mergeCell ref="C28:D28"/>
    <mergeCell ref="C29:D29"/>
    <mergeCell ref="C30:D30"/>
    <mergeCell ref="C21:D21"/>
    <mergeCell ref="C22:D22"/>
    <mergeCell ref="C26:D26"/>
    <mergeCell ref="C25:D25"/>
  </mergeCells>
  <hyperlinks>
    <hyperlink ref="C30" r:id="rId1" display="http://www.consultant.ru/cons/cgi/online.cgi?req=doc&amp;base=LAW&amp;n=208015&amp;rnd=235642.514532630&amp;dst=103572&amp;fld=134"/>
  </hyperlinks>
  <printOptions horizontalCentered="1"/>
  <pageMargins left="0.78740157480314965" right="0.39370078740157483" top="0.78740157480314965" bottom="0.39370078740157483" header="0.51181102362204722" footer="0"/>
  <pageSetup paperSize="9" scale="79" fitToHeight="28" orientation="portrait" r:id="rId2"/>
  <headerFooter differentFirst="1">
    <oddHeader>&amp;C&amp;P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7"/>
  <sheetViews>
    <sheetView showGridLines="0" workbookViewId="0">
      <selection activeCell="I9" sqref="I9"/>
    </sheetView>
  </sheetViews>
  <sheetFormatPr defaultColWidth="9.140625" defaultRowHeight="15.75"/>
  <cols>
    <col min="1" max="1" width="69.28515625" style="106" customWidth="1"/>
    <col min="2" max="2" width="13.42578125" style="126" customWidth="1"/>
    <col min="3" max="3" width="7.7109375" style="126" customWidth="1"/>
    <col min="4" max="4" width="9.85546875" style="126" customWidth="1"/>
    <col min="5" max="5" width="11.7109375" style="106" customWidth="1"/>
    <col min="6" max="239" width="9.140625" style="106" customWidth="1"/>
    <col min="240" max="16384" width="9.140625" style="106"/>
  </cols>
  <sheetData>
    <row r="1" spans="1:5" s="177" customFormat="1">
      <c r="A1" s="96"/>
      <c r="B1" s="97"/>
      <c r="C1" s="97"/>
      <c r="D1" s="97"/>
      <c r="E1" s="96"/>
    </row>
    <row r="2" spans="1:5" s="177" customFormat="1">
      <c r="A2" s="96"/>
      <c r="B2" s="97"/>
      <c r="C2" s="97"/>
      <c r="D2" s="97"/>
      <c r="E2" s="96"/>
    </row>
    <row r="3" spans="1:5" s="177" customFormat="1">
      <c r="A3" s="96"/>
      <c r="B3" s="97"/>
      <c r="C3" s="97"/>
      <c r="D3" s="97"/>
      <c r="E3" s="96"/>
    </row>
    <row r="4" spans="1:5" s="177" customFormat="1">
      <c r="A4" s="96"/>
      <c r="B4" s="97"/>
      <c r="C4" s="97"/>
      <c r="D4" s="97"/>
      <c r="E4" s="96"/>
    </row>
    <row r="5" spans="1:5" s="177" customFormat="1">
      <c r="A5" s="96"/>
      <c r="B5" s="97"/>
      <c r="C5" s="97"/>
      <c r="D5" s="97"/>
      <c r="E5" s="96"/>
    </row>
    <row r="6" spans="1:5" s="177" customFormat="1">
      <c r="A6" s="96"/>
      <c r="B6" s="97"/>
      <c r="C6" s="97"/>
      <c r="D6" s="97"/>
      <c r="E6" s="96"/>
    </row>
    <row r="7" spans="1:5" s="177" customFormat="1">
      <c r="A7" s="96"/>
      <c r="B7" s="97"/>
      <c r="C7" s="97"/>
      <c r="D7" s="97"/>
      <c r="E7" s="96"/>
    </row>
    <row r="8" spans="1:5" s="177" customFormat="1">
      <c r="A8" s="96"/>
      <c r="B8" s="97"/>
      <c r="C8" s="97"/>
      <c r="D8" s="97"/>
      <c r="E8" s="96"/>
    </row>
    <row r="9" spans="1:5" s="177" customFormat="1">
      <c r="A9" s="96"/>
      <c r="B9" s="97"/>
      <c r="C9" s="97"/>
      <c r="D9" s="97"/>
      <c r="E9" s="96"/>
    </row>
    <row r="10" spans="1:5" s="177" customFormat="1">
      <c r="A10" s="96"/>
      <c r="B10" s="97"/>
      <c r="C10" s="97"/>
      <c r="D10" s="97"/>
      <c r="E10" s="96"/>
    </row>
    <row r="11" spans="1:5" s="177" customFormat="1">
      <c r="A11" s="96"/>
      <c r="B11" s="97"/>
      <c r="C11" s="97"/>
      <c r="D11" s="97"/>
      <c r="E11" s="96"/>
    </row>
    <row r="12" spans="1:5" s="177" customFormat="1">
      <c r="A12" s="98"/>
      <c r="B12" s="99"/>
      <c r="C12" s="99"/>
      <c r="D12" s="99"/>
      <c r="E12" s="100"/>
    </row>
    <row r="13" spans="1:5" s="177" customFormat="1" ht="12.75" customHeight="1">
      <c r="A13" s="101"/>
      <c r="B13" s="99"/>
      <c r="C13" s="99"/>
      <c r="D13" s="99"/>
      <c r="E13" s="100"/>
    </row>
    <row r="14" spans="1:5" s="177" customFormat="1" ht="60.75" customHeight="1">
      <c r="A14" s="263" t="s">
        <v>235</v>
      </c>
      <c r="B14" s="263"/>
      <c r="C14" s="263"/>
      <c r="D14" s="263"/>
      <c r="E14" s="263"/>
    </row>
    <row r="15" spans="1:5" s="177" customFormat="1" ht="18.75">
      <c r="A15" s="174"/>
      <c r="B15" s="174"/>
      <c r="C15" s="174"/>
      <c r="D15" s="174"/>
      <c r="E15" s="174"/>
    </row>
    <row r="16" spans="1:5">
      <c r="A16" s="264" t="s">
        <v>236</v>
      </c>
      <c r="B16" s="265" t="s">
        <v>178</v>
      </c>
      <c r="C16" s="265"/>
      <c r="D16" s="265"/>
      <c r="E16" s="266" t="s">
        <v>237</v>
      </c>
    </row>
    <row r="17" spans="1:5" ht="24">
      <c r="A17" s="264"/>
      <c r="B17" s="175" t="s">
        <v>238</v>
      </c>
      <c r="C17" s="175" t="s">
        <v>239</v>
      </c>
      <c r="D17" s="102" t="s">
        <v>240</v>
      </c>
      <c r="E17" s="266"/>
    </row>
    <row r="18" spans="1:5">
      <c r="A18" s="103">
        <v>1</v>
      </c>
      <c r="B18" s="103">
        <v>2</v>
      </c>
      <c r="C18" s="103">
        <v>3</v>
      </c>
      <c r="D18" s="103">
        <v>4</v>
      </c>
      <c r="E18" s="103">
        <v>5</v>
      </c>
    </row>
    <row r="19" spans="1:5" s="117" customFormat="1" ht="31.5">
      <c r="A19" s="178" t="s">
        <v>241</v>
      </c>
      <c r="B19" s="114" t="s">
        <v>242</v>
      </c>
      <c r="C19" s="115" t="s">
        <v>243</v>
      </c>
      <c r="D19" s="179">
        <v>0</v>
      </c>
      <c r="E19" s="116">
        <v>974199</v>
      </c>
    </row>
    <row r="20" spans="1:5" ht="31.5">
      <c r="A20" s="180" t="s">
        <v>244</v>
      </c>
      <c r="B20" s="121" t="s">
        <v>245</v>
      </c>
      <c r="C20" s="122" t="s">
        <v>243</v>
      </c>
      <c r="D20" s="181">
        <v>0</v>
      </c>
      <c r="E20" s="123">
        <v>954744.3</v>
      </c>
    </row>
    <row r="21" spans="1:5" ht="31.5">
      <c r="A21" s="180" t="s">
        <v>246</v>
      </c>
      <c r="B21" s="121" t="s">
        <v>247</v>
      </c>
      <c r="C21" s="122" t="s">
        <v>243</v>
      </c>
      <c r="D21" s="181">
        <v>0</v>
      </c>
      <c r="E21" s="123">
        <v>244443.7</v>
      </c>
    </row>
    <row r="22" spans="1:5" ht="31.5">
      <c r="A22" s="180" t="s">
        <v>248</v>
      </c>
      <c r="B22" s="121" t="s">
        <v>249</v>
      </c>
      <c r="C22" s="122" t="s">
        <v>243</v>
      </c>
      <c r="D22" s="181">
        <v>0</v>
      </c>
      <c r="E22" s="123">
        <v>1515.1</v>
      </c>
    </row>
    <row r="23" spans="1:5" ht="31.5">
      <c r="A23" s="180" t="s">
        <v>250</v>
      </c>
      <c r="B23" s="121" t="s">
        <v>249</v>
      </c>
      <c r="C23" s="122" t="s">
        <v>251</v>
      </c>
      <c r="D23" s="181">
        <v>0</v>
      </c>
      <c r="E23" s="123">
        <v>1515.1</v>
      </c>
    </row>
    <row r="24" spans="1:5">
      <c r="A24" s="180" t="s">
        <v>252</v>
      </c>
      <c r="B24" s="121" t="s">
        <v>249</v>
      </c>
      <c r="C24" s="122" t="s">
        <v>251</v>
      </c>
      <c r="D24" s="181">
        <v>701</v>
      </c>
      <c r="E24" s="123">
        <v>1515.1</v>
      </c>
    </row>
    <row r="25" spans="1:5">
      <c r="A25" s="180" t="s">
        <v>253</v>
      </c>
      <c r="B25" s="121" t="s">
        <v>254</v>
      </c>
      <c r="C25" s="122" t="s">
        <v>243</v>
      </c>
      <c r="D25" s="181">
        <v>0</v>
      </c>
      <c r="E25" s="123">
        <v>1200</v>
      </c>
    </row>
    <row r="26" spans="1:5" ht="31.5">
      <c r="A26" s="180" t="s">
        <v>250</v>
      </c>
      <c r="B26" s="121" t="s">
        <v>254</v>
      </c>
      <c r="C26" s="122" t="s">
        <v>251</v>
      </c>
      <c r="D26" s="181">
        <v>0</v>
      </c>
      <c r="E26" s="123">
        <v>1200</v>
      </c>
    </row>
    <row r="27" spans="1:5">
      <c r="A27" s="180" t="s">
        <v>252</v>
      </c>
      <c r="B27" s="121" t="s">
        <v>254</v>
      </c>
      <c r="C27" s="122" t="s">
        <v>251</v>
      </c>
      <c r="D27" s="181">
        <v>701</v>
      </c>
      <c r="E27" s="123">
        <v>1200</v>
      </c>
    </row>
    <row r="28" spans="1:5">
      <c r="A28" s="180" t="s">
        <v>255</v>
      </c>
      <c r="B28" s="121" t="s">
        <v>256</v>
      </c>
      <c r="C28" s="122" t="s">
        <v>243</v>
      </c>
      <c r="D28" s="181">
        <v>0</v>
      </c>
      <c r="E28" s="123">
        <v>33.4</v>
      </c>
    </row>
    <row r="29" spans="1:5" ht="31.5">
      <c r="A29" s="180" t="s">
        <v>250</v>
      </c>
      <c r="B29" s="121" t="s">
        <v>256</v>
      </c>
      <c r="C29" s="122" t="s">
        <v>251</v>
      </c>
      <c r="D29" s="181">
        <v>0</v>
      </c>
      <c r="E29" s="123">
        <v>33.4</v>
      </c>
    </row>
    <row r="30" spans="1:5">
      <c r="A30" s="180" t="s">
        <v>252</v>
      </c>
      <c r="B30" s="121" t="s">
        <v>256</v>
      </c>
      <c r="C30" s="122" t="s">
        <v>251</v>
      </c>
      <c r="D30" s="181">
        <v>701</v>
      </c>
      <c r="E30" s="123">
        <v>33.4</v>
      </c>
    </row>
    <row r="31" spans="1:5">
      <c r="A31" s="180" t="s">
        <v>257</v>
      </c>
      <c r="B31" s="121" t="s">
        <v>258</v>
      </c>
      <c r="C31" s="122" t="s">
        <v>243</v>
      </c>
      <c r="D31" s="181">
        <v>0</v>
      </c>
      <c r="E31" s="123">
        <v>153.69999999999999</v>
      </c>
    </row>
    <row r="32" spans="1:5" ht="31.5">
      <c r="A32" s="180" t="s">
        <v>250</v>
      </c>
      <c r="B32" s="121" t="s">
        <v>258</v>
      </c>
      <c r="C32" s="122" t="s">
        <v>251</v>
      </c>
      <c r="D32" s="181">
        <v>0</v>
      </c>
      <c r="E32" s="123">
        <v>153.69999999999999</v>
      </c>
    </row>
    <row r="33" spans="1:5" ht="31.5">
      <c r="A33" s="180" t="s">
        <v>259</v>
      </c>
      <c r="B33" s="121" t="s">
        <v>258</v>
      </c>
      <c r="C33" s="122" t="s">
        <v>251</v>
      </c>
      <c r="D33" s="181">
        <v>705</v>
      </c>
      <c r="E33" s="123">
        <v>153.69999999999999</v>
      </c>
    </row>
    <row r="34" spans="1:5">
      <c r="A34" s="180" t="s">
        <v>260</v>
      </c>
      <c r="B34" s="121" t="s">
        <v>261</v>
      </c>
      <c r="C34" s="122" t="s">
        <v>243</v>
      </c>
      <c r="D34" s="181">
        <v>0</v>
      </c>
      <c r="E34" s="123">
        <v>33711.699999999997</v>
      </c>
    </row>
    <row r="35" spans="1:5" ht="31.5">
      <c r="A35" s="180" t="s">
        <v>250</v>
      </c>
      <c r="B35" s="121" t="s">
        <v>261</v>
      </c>
      <c r="C35" s="122" t="s">
        <v>251</v>
      </c>
      <c r="D35" s="181">
        <v>0</v>
      </c>
      <c r="E35" s="123">
        <v>32878.199999999997</v>
      </c>
    </row>
    <row r="36" spans="1:5">
      <c r="A36" s="180" t="s">
        <v>252</v>
      </c>
      <c r="B36" s="121" t="s">
        <v>261</v>
      </c>
      <c r="C36" s="122" t="s">
        <v>251</v>
      </c>
      <c r="D36" s="181">
        <v>701</v>
      </c>
      <c r="E36" s="123">
        <v>32878.199999999997</v>
      </c>
    </row>
    <row r="37" spans="1:5">
      <c r="A37" s="180" t="s">
        <v>262</v>
      </c>
      <c r="B37" s="121" t="s">
        <v>261</v>
      </c>
      <c r="C37" s="122" t="s">
        <v>263</v>
      </c>
      <c r="D37" s="181">
        <v>0</v>
      </c>
      <c r="E37" s="123">
        <v>833.5</v>
      </c>
    </row>
    <row r="38" spans="1:5">
      <c r="A38" s="180" t="s">
        <v>252</v>
      </c>
      <c r="B38" s="121" t="s">
        <v>261</v>
      </c>
      <c r="C38" s="122" t="s">
        <v>263</v>
      </c>
      <c r="D38" s="181">
        <v>701</v>
      </c>
      <c r="E38" s="123">
        <v>833.5</v>
      </c>
    </row>
    <row r="39" spans="1:5" ht="63">
      <c r="A39" s="180" t="s">
        <v>264</v>
      </c>
      <c r="B39" s="121" t="s">
        <v>265</v>
      </c>
      <c r="C39" s="122" t="s">
        <v>243</v>
      </c>
      <c r="D39" s="181">
        <v>0</v>
      </c>
      <c r="E39" s="123">
        <v>204842.8</v>
      </c>
    </row>
    <row r="40" spans="1:5" ht="63">
      <c r="A40" s="180" t="s">
        <v>266</v>
      </c>
      <c r="B40" s="121" t="s">
        <v>265</v>
      </c>
      <c r="C40" s="122" t="s">
        <v>127</v>
      </c>
      <c r="D40" s="181">
        <v>0</v>
      </c>
      <c r="E40" s="123">
        <v>203549.8</v>
      </c>
    </row>
    <row r="41" spans="1:5">
      <c r="A41" s="180" t="s">
        <v>252</v>
      </c>
      <c r="B41" s="121" t="s">
        <v>265</v>
      </c>
      <c r="C41" s="122" t="s">
        <v>127</v>
      </c>
      <c r="D41" s="181">
        <v>701</v>
      </c>
      <c r="E41" s="123">
        <v>203549.8</v>
      </c>
    </row>
    <row r="42" spans="1:5" ht="31.5">
      <c r="A42" s="180" t="s">
        <v>250</v>
      </c>
      <c r="B42" s="121" t="s">
        <v>265</v>
      </c>
      <c r="C42" s="122" t="s">
        <v>251</v>
      </c>
      <c r="D42" s="181">
        <v>0</v>
      </c>
      <c r="E42" s="123">
        <v>1293</v>
      </c>
    </row>
    <row r="43" spans="1:5">
      <c r="A43" s="180" t="s">
        <v>252</v>
      </c>
      <c r="B43" s="121" t="s">
        <v>265</v>
      </c>
      <c r="C43" s="122" t="s">
        <v>251</v>
      </c>
      <c r="D43" s="181">
        <v>701</v>
      </c>
      <c r="E43" s="123">
        <v>1293</v>
      </c>
    </row>
    <row r="44" spans="1:5">
      <c r="A44" s="180" t="s">
        <v>267</v>
      </c>
      <c r="B44" s="121" t="s">
        <v>268</v>
      </c>
      <c r="C44" s="122" t="s">
        <v>243</v>
      </c>
      <c r="D44" s="181">
        <v>0</v>
      </c>
      <c r="E44" s="123">
        <v>2987</v>
      </c>
    </row>
    <row r="45" spans="1:5" ht="31.5">
      <c r="A45" s="180" t="s">
        <v>250</v>
      </c>
      <c r="B45" s="121" t="s">
        <v>268</v>
      </c>
      <c r="C45" s="122" t="s">
        <v>251</v>
      </c>
      <c r="D45" s="181">
        <v>0</v>
      </c>
      <c r="E45" s="123">
        <v>2987</v>
      </c>
    </row>
    <row r="46" spans="1:5">
      <c r="A46" s="180" t="s">
        <v>252</v>
      </c>
      <c r="B46" s="121" t="s">
        <v>268</v>
      </c>
      <c r="C46" s="122" t="s">
        <v>251</v>
      </c>
      <c r="D46" s="181">
        <v>701</v>
      </c>
      <c r="E46" s="123">
        <v>2987</v>
      </c>
    </row>
    <row r="47" spans="1:5" ht="31.5">
      <c r="A47" s="180" t="s">
        <v>269</v>
      </c>
      <c r="B47" s="121" t="s">
        <v>270</v>
      </c>
      <c r="C47" s="122" t="s">
        <v>243</v>
      </c>
      <c r="D47" s="181">
        <v>0</v>
      </c>
      <c r="E47" s="123">
        <v>620374.9</v>
      </c>
    </row>
    <row r="48" spans="1:5" ht="31.5">
      <c r="A48" s="180" t="s">
        <v>248</v>
      </c>
      <c r="B48" s="121" t="s">
        <v>271</v>
      </c>
      <c r="C48" s="122" t="s">
        <v>243</v>
      </c>
      <c r="D48" s="181">
        <v>0</v>
      </c>
      <c r="E48" s="123">
        <v>2543.9</v>
      </c>
    </row>
    <row r="49" spans="1:5" ht="31.5">
      <c r="A49" s="180" t="s">
        <v>250</v>
      </c>
      <c r="B49" s="121" t="s">
        <v>271</v>
      </c>
      <c r="C49" s="122" t="s">
        <v>251</v>
      </c>
      <c r="D49" s="181">
        <v>0</v>
      </c>
      <c r="E49" s="123">
        <v>2543.9</v>
      </c>
    </row>
    <row r="50" spans="1:5">
      <c r="A50" s="180" t="s">
        <v>272</v>
      </c>
      <c r="B50" s="121" t="s">
        <v>271</v>
      </c>
      <c r="C50" s="122" t="s">
        <v>251</v>
      </c>
      <c r="D50" s="181">
        <v>702</v>
      </c>
      <c r="E50" s="123">
        <v>2543.9</v>
      </c>
    </row>
    <row r="51" spans="1:5">
      <c r="A51" s="180" t="s">
        <v>253</v>
      </c>
      <c r="B51" s="121" t="s">
        <v>273</v>
      </c>
      <c r="C51" s="122" t="s">
        <v>243</v>
      </c>
      <c r="D51" s="181">
        <v>0</v>
      </c>
      <c r="E51" s="123">
        <v>2001.5</v>
      </c>
    </row>
    <row r="52" spans="1:5" ht="31.5">
      <c r="A52" s="180" t="s">
        <v>250</v>
      </c>
      <c r="B52" s="121" t="s">
        <v>273</v>
      </c>
      <c r="C52" s="122" t="s">
        <v>251</v>
      </c>
      <c r="D52" s="181">
        <v>0</v>
      </c>
      <c r="E52" s="123">
        <v>2001.5</v>
      </c>
    </row>
    <row r="53" spans="1:5">
      <c r="A53" s="180" t="s">
        <v>272</v>
      </c>
      <c r="B53" s="121" t="s">
        <v>273</v>
      </c>
      <c r="C53" s="122" t="s">
        <v>251</v>
      </c>
      <c r="D53" s="181">
        <v>702</v>
      </c>
      <c r="E53" s="123">
        <v>2001.5</v>
      </c>
    </row>
    <row r="54" spans="1:5">
      <c r="A54" s="180" t="s">
        <v>255</v>
      </c>
      <c r="B54" s="121" t="s">
        <v>274</v>
      </c>
      <c r="C54" s="122" t="s">
        <v>243</v>
      </c>
      <c r="D54" s="181">
        <v>0</v>
      </c>
      <c r="E54" s="123">
        <v>90.5</v>
      </c>
    </row>
    <row r="55" spans="1:5" ht="31.5">
      <c r="A55" s="180" t="s">
        <v>250</v>
      </c>
      <c r="B55" s="121" t="s">
        <v>274</v>
      </c>
      <c r="C55" s="122" t="s">
        <v>251</v>
      </c>
      <c r="D55" s="181">
        <v>0</v>
      </c>
      <c r="E55" s="123">
        <v>90.5</v>
      </c>
    </row>
    <row r="56" spans="1:5">
      <c r="A56" s="180" t="s">
        <v>272</v>
      </c>
      <c r="B56" s="121" t="s">
        <v>274</v>
      </c>
      <c r="C56" s="122" t="s">
        <v>251</v>
      </c>
      <c r="D56" s="181">
        <v>702</v>
      </c>
      <c r="E56" s="123">
        <v>90.5</v>
      </c>
    </row>
    <row r="57" spans="1:5" ht="31.5">
      <c r="A57" s="180" t="s">
        <v>275</v>
      </c>
      <c r="B57" s="121" t="s">
        <v>276</v>
      </c>
      <c r="C57" s="122" t="s">
        <v>243</v>
      </c>
      <c r="D57" s="181">
        <v>0</v>
      </c>
      <c r="E57" s="123">
        <v>9164</v>
      </c>
    </row>
    <row r="58" spans="1:5" ht="31.5">
      <c r="A58" s="180" t="s">
        <v>250</v>
      </c>
      <c r="B58" s="121" t="s">
        <v>276</v>
      </c>
      <c r="C58" s="122" t="s">
        <v>251</v>
      </c>
      <c r="D58" s="181">
        <v>0</v>
      </c>
      <c r="E58" s="123">
        <v>9164</v>
      </c>
    </row>
    <row r="59" spans="1:5">
      <c r="A59" s="180" t="s">
        <v>272</v>
      </c>
      <c r="B59" s="121" t="s">
        <v>276</v>
      </c>
      <c r="C59" s="122" t="s">
        <v>251</v>
      </c>
      <c r="D59" s="181">
        <v>702</v>
      </c>
      <c r="E59" s="123">
        <v>9164</v>
      </c>
    </row>
    <row r="60" spans="1:5" ht="31.5">
      <c r="A60" s="180" t="s">
        <v>277</v>
      </c>
      <c r="B60" s="121" t="s">
        <v>278</v>
      </c>
      <c r="C60" s="122" t="s">
        <v>243</v>
      </c>
      <c r="D60" s="181">
        <v>0</v>
      </c>
      <c r="E60" s="123">
        <v>120</v>
      </c>
    </row>
    <row r="61" spans="1:5" ht="63">
      <c r="A61" s="180" t="s">
        <v>266</v>
      </c>
      <c r="B61" s="121" t="s">
        <v>278</v>
      </c>
      <c r="C61" s="122" t="s">
        <v>127</v>
      </c>
      <c r="D61" s="181">
        <v>0</v>
      </c>
      <c r="E61" s="123">
        <v>120</v>
      </c>
    </row>
    <row r="62" spans="1:5">
      <c r="A62" s="180" t="s">
        <v>272</v>
      </c>
      <c r="B62" s="121" t="s">
        <v>278</v>
      </c>
      <c r="C62" s="122" t="s">
        <v>127</v>
      </c>
      <c r="D62" s="181">
        <v>702</v>
      </c>
      <c r="E62" s="123">
        <v>120</v>
      </c>
    </row>
    <row r="63" spans="1:5">
      <c r="A63" s="180" t="s">
        <v>279</v>
      </c>
      <c r="B63" s="121" t="s">
        <v>280</v>
      </c>
      <c r="C63" s="122" t="s">
        <v>243</v>
      </c>
      <c r="D63" s="181">
        <v>0</v>
      </c>
      <c r="E63" s="123">
        <v>15</v>
      </c>
    </row>
    <row r="64" spans="1:5" ht="31.5">
      <c r="A64" s="180" t="s">
        <v>250</v>
      </c>
      <c r="B64" s="121" t="s">
        <v>280</v>
      </c>
      <c r="C64" s="122" t="s">
        <v>251</v>
      </c>
      <c r="D64" s="181">
        <v>0</v>
      </c>
      <c r="E64" s="123">
        <v>15</v>
      </c>
    </row>
    <row r="65" spans="1:5">
      <c r="A65" s="180" t="s">
        <v>272</v>
      </c>
      <c r="B65" s="121" t="s">
        <v>280</v>
      </c>
      <c r="C65" s="122" t="s">
        <v>251</v>
      </c>
      <c r="D65" s="181">
        <v>702</v>
      </c>
      <c r="E65" s="123">
        <v>15</v>
      </c>
    </row>
    <row r="66" spans="1:5">
      <c r="A66" s="180" t="s">
        <v>281</v>
      </c>
      <c r="B66" s="121" t="s">
        <v>282</v>
      </c>
      <c r="C66" s="122" t="s">
        <v>243</v>
      </c>
      <c r="D66" s="181">
        <v>0</v>
      </c>
      <c r="E66" s="123">
        <v>209.7</v>
      </c>
    </row>
    <row r="67" spans="1:5" ht="31.5">
      <c r="A67" s="180" t="s">
        <v>250</v>
      </c>
      <c r="B67" s="121" t="s">
        <v>282</v>
      </c>
      <c r="C67" s="122" t="s">
        <v>251</v>
      </c>
      <c r="D67" s="181">
        <v>0</v>
      </c>
      <c r="E67" s="123">
        <v>209.7</v>
      </c>
    </row>
    <row r="68" spans="1:5">
      <c r="A68" s="180" t="s">
        <v>272</v>
      </c>
      <c r="B68" s="121" t="s">
        <v>282</v>
      </c>
      <c r="C68" s="122" t="s">
        <v>251</v>
      </c>
      <c r="D68" s="181">
        <v>702</v>
      </c>
      <c r="E68" s="123">
        <v>209.7</v>
      </c>
    </row>
    <row r="69" spans="1:5">
      <c r="A69" s="180" t="s">
        <v>257</v>
      </c>
      <c r="B69" s="121" t="s">
        <v>283</v>
      </c>
      <c r="C69" s="122" t="s">
        <v>243</v>
      </c>
      <c r="D69" s="181">
        <v>0</v>
      </c>
      <c r="E69" s="123">
        <v>330</v>
      </c>
    </row>
    <row r="70" spans="1:5" ht="31.5">
      <c r="A70" s="180" t="s">
        <v>250</v>
      </c>
      <c r="B70" s="121" t="s">
        <v>283</v>
      </c>
      <c r="C70" s="122" t="s">
        <v>251</v>
      </c>
      <c r="D70" s="181">
        <v>0</v>
      </c>
      <c r="E70" s="123">
        <v>330</v>
      </c>
    </row>
    <row r="71" spans="1:5" ht="31.5">
      <c r="A71" s="180" t="s">
        <v>259</v>
      </c>
      <c r="B71" s="121" t="s">
        <v>283</v>
      </c>
      <c r="C71" s="122" t="s">
        <v>251</v>
      </c>
      <c r="D71" s="181">
        <v>705</v>
      </c>
      <c r="E71" s="123">
        <v>330</v>
      </c>
    </row>
    <row r="72" spans="1:5">
      <c r="A72" s="180" t="s">
        <v>260</v>
      </c>
      <c r="B72" s="121" t="s">
        <v>284</v>
      </c>
      <c r="C72" s="122" t="s">
        <v>243</v>
      </c>
      <c r="D72" s="181">
        <v>0</v>
      </c>
      <c r="E72" s="123">
        <v>46974.6</v>
      </c>
    </row>
    <row r="73" spans="1:5" ht="63">
      <c r="A73" s="180" t="s">
        <v>266</v>
      </c>
      <c r="B73" s="121" t="s">
        <v>284</v>
      </c>
      <c r="C73" s="122" t="s">
        <v>127</v>
      </c>
      <c r="D73" s="181">
        <v>0</v>
      </c>
      <c r="E73" s="123">
        <v>112.5</v>
      </c>
    </row>
    <row r="74" spans="1:5">
      <c r="A74" s="180" t="s">
        <v>272</v>
      </c>
      <c r="B74" s="121" t="s">
        <v>284</v>
      </c>
      <c r="C74" s="122" t="s">
        <v>127</v>
      </c>
      <c r="D74" s="181">
        <v>702</v>
      </c>
      <c r="E74" s="123">
        <v>112.5</v>
      </c>
    </row>
    <row r="75" spans="1:5" ht="31.5">
      <c r="A75" s="180" t="s">
        <v>250</v>
      </c>
      <c r="B75" s="121" t="s">
        <v>284</v>
      </c>
      <c r="C75" s="122" t="s">
        <v>251</v>
      </c>
      <c r="D75" s="181">
        <v>0</v>
      </c>
      <c r="E75" s="123">
        <v>44304</v>
      </c>
    </row>
    <row r="76" spans="1:5">
      <c r="A76" s="180" t="s">
        <v>272</v>
      </c>
      <c r="B76" s="121" t="s">
        <v>284</v>
      </c>
      <c r="C76" s="122" t="s">
        <v>251</v>
      </c>
      <c r="D76" s="181">
        <v>702</v>
      </c>
      <c r="E76" s="123">
        <v>44304</v>
      </c>
    </row>
    <row r="77" spans="1:5">
      <c r="A77" s="180" t="s">
        <v>262</v>
      </c>
      <c r="B77" s="121" t="s">
        <v>284</v>
      </c>
      <c r="C77" s="122" t="s">
        <v>263</v>
      </c>
      <c r="D77" s="181">
        <v>0</v>
      </c>
      <c r="E77" s="123">
        <v>2558.1</v>
      </c>
    </row>
    <row r="78" spans="1:5">
      <c r="A78" s="180" t="s">
        <v>272</v>
      </c>
      <c r="B78" s="121" t="s">
        <v>284</v>
      </c>
      <c r="C78" s="122" t="s">
        <v>263</v>
      </c>
      <c r="D78" s="181">
        <v>702</v>
      </c>
      <c r="E78" s="123">
        <v>2558.1</v>
      </c>
    </row>
    <row r="79" spans="1:5" ht="94.5">
      <c r="A79" s="180" t="s">
        <v>285</v>
      </c>
      <c r="B79" s="121" t="s">
        <v>286</v>
      </c>
      <c r="C79" s="122" t="s">
        <v>243</v>
      </c>
      <c r="D79" s="181">
        <v>0</v>
      </c>
      <c r="E79" s="123">
        <v>440222.3</v>
      </c>
    </row>
    <row r="80" spans="1:5" ht="63">
      <c r="A80" s="180" t="s">
        <v>266</v>
      </c>
      <c r="B80" s="121" t="s">
        <v>286</v>
      </c>
      <c r="C80" s="122" t="s">
        <v>127</v>
      </c>
      <c r="D80" s="181">
        <v>0</v>
      </c>
      <c r="E80" s="123">
        <v>431722.3</v>
      </c>
    </row>
    <row r="81" spans="1:5">
      <c r="A81" s="180" t="s">
        <v>272</v>
      </c>
      <c r="B81" s="121" t="s">
        <v>286</v>
      </c>
      <c r="C81" s="122" t="s">
        <v>127</v>
      </c>
      <c r="D81" s="181">
        <v>702</v>
      </c>
      <c r="E81" s="123">
        <v>431722.3</v>
      </c>
    </row>
    <row r="82" spans="1:5" ht="31.5">
      <c r="A82" s="180" t="s">
        <v>250</v>
      </c>
      <c r="B82" s="121" t="s">
        <v>286</v>
      </c>
      <c r="C82" s="122" t="s">
        <v>251</v>
      </c>
      <c r="D82" s="181">
        <v>0</v>
      </c>
      <c r="E82" s="123">
        <v>8500</v>
      </c>
    </row>
    <row r="83" spans="1:5">
      <c r="A83" s="180" t="s">
        <v>272</v>
      </c>
      <c r="B83" s="121" t="s">
        <v>286</v>
      </c>
      <c r="C83" s="122" t="s">
        <v>251</v>
      </c>
      <c r="D83" s="181">
        <v>702</v>
      </c>
      <c r="E83" s="123">
        <v>8500</v>
      </c>
    </row>
    <row r="84" spans="1:5" ht="31.5">
      <c r="A84" s="180" t="s">
        <v>287</v>
      </c>
      <c r="B84" s="121" t="s">
        <v>288</v>
      </c>
      <c r="C84" s="122" t="s">
        <v>243</v>
      </c>
      <c r="D84" s="181">
        <v>0</v>
      </c>
      <c r="E84" s="123">
        <v>570.9</v>
      </c>
    </row>
    <row r="85" spans="1:5" ht="31.5">
      <c r="A85" s="180" t="s">
        <v>250</v>
      </c>
      <c r="B85" s="121" t="s">
        <v>288</v>
      </c>
      <c r="C85" s="122" t="s">
        <v>251</v>
      </c>
      <c r="D85" s="181">
        <v>0</v>
      </c>
      <c r="E85" s="123">
        <v>536.1</v>
      </c>
    </row>
    <row r="86" spans="1:5">
      <c r="A86" s="180" t="s">
        <v>272</v>
      </c>
      <c r="B86" s="121" t="s">
        <v>288</v>
      </c>
      <c r="C86" s="122" t="s">
        <v>251</v>
      </c>
      <c r="D86" s="181">
        <v>702</v>
      </c>
      <c r="E86" s="123">
        <v>536.1</v>
      </c>
    </row>
    <row r="87" spans="1:5">
      <c r="A87" s="180" t="s">
        <v>289</v>
      </c>
      <c r="B87" s="121" t="s">
        <v>288</v>
      </c>
      <c r="C87" s="122" t="s">
        <v>290</v>
      </c>
      <c r="D87" s="181">
        <v>0</v>
      </c>
      <c r="E87" s="123">
        <v>34.799999999999997</v>
      </c>
    </row>
    <row r="88" spans="1:5">
      <c r="A88" s="180" t="s">
        <v>272</v>
      </c>
      <c r="B88" s="121" t="s">
        <v>288</v>
      </c>
      <c r="C88" s="122" t="s">
        <v>290</v>
      </c>
      <c r="D88" s="181">
        <v>702</v>
      </c>
      <c r="E88" s="123">
        <v>34.799999999999997</v>
      </c>
    </row>
    <row r="89" spans="1:5" ht="78.75">
      <c r="A89" s="180" t="s">
        <v>291</v>
      </c>
      <c r="B89" s="121" t="s">
        <v>292</v>
      </c>
      <c r="C89" s="122" t="s">
        <v>243</v>
      </c>
      <c r="D89" s="181">
        <v>0</v>
      </c>
      <c r="E89" s="123">
        <v>30200</v>
      </c>
    </row>
    <row r="90" spans="1:5" ht="31.5">
      <c r="A90" s="180" t="s">
        <v>250</v>
      </c>
      <c r="B90" s="121" t="s">
        <v>292</v>
      </c>
      <c r="C90" s="122" t="s">
        <v>251</v>
      </c>
      <c r="D90" s="181">
        <v>0</v>
      </c>
      <c r="E90" s="123">
        <v>30200</v>
      </c>
    </row>
    <row r="91" spans="1:5">
      <c r="A91" s="180" t="s">
        <v>272</v>
      </c>
      <c r="B91" s="121" t="s">
        <v>292</v>
      </c>
      <c r="C91" s="122" t="s">
        <v>251</v>
      </c>
      <c r="D91" s="181">
        <v>702</v>
      </c>
      <c r="E91" s="123">
        <v>30200</v>
      </c>
    </row>
    <row r="92" spans="1:5" ht="47.25">
      <c r="A92" s="180" t="s">
        <v>820</v>
      </c>
      <c r="B92" s="121" t="s">
        <v>821</v>
      </c>
      <c r="C92" s="122" t="s">
        <v>243</v>
      </c>
      <c r="D92" s="181">
        <v>0</v>
      </c>
      <c r="E92" s="123">
        <v>13007</v>
      </c>
    </row>
    <row r="93" spans="1:5" ht="63">
      <c r="A93" s="180" t="s">
        <v>266</v>
      </c>
      <c r="B93" s="121" t="s">
        <v>821</v>
      </c>
      <c r="C93" s="122" t="s">
        <v>127</v>
      </c>
      <c r="D93" s="181">
        <v>0</v>
      </c>
      <c r="E93" s="123">
        <v>13007</v>
      </c>
    </row>
    <row r="94" spans="1:5">
      <c r="A94" s="180" t="s">
        <v>272</v>
      </c>
      <c r="B94" s="121" t="s">
        <v>821</v>
      </c>
      <c r="C94" s="122" t="s">
        <v>127</v>
      </c>
      <c r="D94" s="181">
        <v>702</v>
      </c>
      <c r="E94" s="123">
        <v>13007</v>
      </c>
    </row>
    <row r="95" spans="1:5" ht="47.25">
      <c r="A95" s="180" t="s">
        <v>822</v>
      </c>
      <c r="B95" s="121" t="s">
        <v>823</v>
      </c>
      <c r="C95" s="122" t="s">
        <v>243</v>
      </c>
      <c r="D95" s="181">
        <v>0</v>
      </c>
      <c r="E95" s="123">
        <v>11146</v>
      </c>
    </row>
    <row r="96" spans="1:5" ht="31.5">
      <c r="A96" s="180" t="s">
        <v>250</v>
      </c>
      <c r="B96" s="121" t="s">
        <v>823</v>
      </c>
      <c r="C96" s="122" t="s">
        <v>251</v>
      </c>
      <c r="D96" s="181">
        <v>0</v>
      </c>
      <c r="E96" s="123">
        <v>11146</v>
      </c>
    </row>
    <row r="97" spans="1:5">
      <c r="A97" s="180" t="s">
        <v>272</v>
      </c>
      <c r="B97" s="121" t="s">
        <v>823</v>
      </c>
      <c r="C97" s="122" t="s">
        <v>251</v>
      </c>
      <c r="D97" s="181">
        <v>702</v>
      </c>
      <c r="E97" s="123">
        <v>11146</v>
      </c>
    </row>
    <row r="98" spans="1:5" ht="31.5">
      <c r="A98" s="180" t="s">
        <v>293</v>
      </c>
      <c r="B98" s="121" t="s">
        <v>294</v>
      </c>
      <c r="C98" s="122" t="s">
        <v>243</v>
      </c>
      <c r="D98" s="181">
        <v>0</v>
      </c>
      <c r="E98" s="123">
        <v>27865.200000000001</v>
      </c>
    </row>
    <row r="99" spans="1:5" ht="31.5">
      <c r="A99" s="180" t="s">
        <v>250</v>
      </c>
      <c r="B99" s="121" t="s">
        <v>294</v>
      </c>
      <c r="C99" s="122" t="s">
        <v>251</v>
      </c>
      <c r="D99" s="181">
        <v>0</v>
      </c>
      <c r="E99" s="123">
        <v>27865.200000000001</v>
      </c>
    </row>
    <row r="100" spans="1:5">
      <c r="A100" s="180" t="s">
        <v>272</v>
      </c>
      <c r="B100" s="121" t="s">
        <v>294</v>
      </c>
      <c r="C100" s="122" t="s">
        <v>251</v>
      </c>
      <c r="D100" s="181">
        <v>702</v>
      </c>
      <c r="E100" s="123">
        <v>27865.200000000001</v>
      </c>
    </row>
    <row r="101" spans="1:5" ht="94.5">
      <c r="A101" s="180" t="s">
        <v>295</v>
      </c>
      <c r="B101" s="121" t="s">
        <v>296</v>
      </c>
      <c r="C101" s="122" t="s">
        <v>243</v>
      </c>
      <c r="D101" s="181">
        <v>0</v>
      </c>
      <c r="E101" s="123">
        <v>2455.3000000000002</v>
      </c>
    </row>
    <row r="102" spans="1:5" ht="31.5">
      <c r="A102" s="180" t="s">
        <v>250</v>
      </c>
      <c r="B102" s="121" t="s">
        <v>296</v>
      </c>
      <c r="C102" s="122" t="s">
        <v>251</v>
      </c>
      <c r="D102" s="181">
        <v>0</v>
      </c>
      <c r="E102" s="123">
        <v>2455.3000000000002</v>
      </c>
    </row>
    <row r="103" spans="1:5">
      <c r="A103" s="180" t="s">
        <v>272</v>
      </c>
      <c r="B103" s="121" t="s">
        <v>296</v>
      </c>
      <c r="C103" s="122" t="s">
        <v>251</v>
      </c>
      <c r="D103" s="181">
        <v>702</v>
      </c>
      <c r="E103" s="123">
        <v>2455.3000000000002</v>
      </c>
    </row>
    <row r="104" spans="1:5">
      <c r="A104" s="180" t="s">
        <v>267</v>
      </c>
      <c r="B104" s="121" t="s">
        <v>297</v>
      </c>
      <c r="C104" s="122" t="s">
        <v>243</v>
      </c>
      <c r="D104" s="181">
        <v>0</v>
      </c>
      <c r="E104" s="123">
        <v>3574.8</v>
      </c>
    </row>
    <row r="105" spans="1:5" ht="31.5">
      <c r="A105" s="180" t="s">
        <v>250</v>
      </c>
      <c r="B105" s="121" t="s">
        <v>297</v>
      </c>
      <c r="C105" s="122" t="s">
        <v>251</v>
      </c>
      <c r="D105" s="181">
        <v>0</v>
      </c>
      <c r="E105" s="123">
        <v>3574.8</v>
      </c>
    </row>
    <row r="106" spans="1:5">
      <c r="A106" s="180" t="s">
        <v>272</v>
      </c>
      <c r="B106" s="121" t="s">
        <v>297</v>
      </c>
      <c r="C106" s="122" t="s">
        <v>251</v>
      </c>
      <c r="D106" s="181">
        <v>702</v>
      </c>
      <c r="E106" s="123">
        <v>3574.8</v>
      </c>
    </row>
    <row r="107" spans="1:5" ht="47.25">
      <c r="A107" s="180" t="s">
        <v>298</v>
      </c>
      <c r="B107" s="121" t="s">
        <v>299</v>
      </c>
      <c r="C107" s="122" t="s">
        <v>243</v>
      </c>
      <c r="D107" s="181">
        <v>0</v>
      </c>
      <c r="E107" s="123">
        <v>15610.4</v>
      </c>
    </row>
    <row r="108" spans="1:5" ht="31.5">
      <c r="A108" s="180" t="s">
        <v>250</v>
      </c>
      <c r="B108" s="121" t="s">
        <v>299</v>
      </c>
      <c r="C108" s="122" t="s">
        <v>251</v>
      </c>
      <c r="D108" s="181">
        <v>0</v>
      </c>
      <c r="E108" s="123">
        <v>15610.4</v>
      </c>
    </row>
    <row r="109" spans="1:5">
      <c r="A109" s="180" t="s">
        <v>272</v>
      </c>
      <c r="B109" s="121" t="s">
        <v>299</v>
      </c>
      <c r="C109" s="122" t="s">
        <v>251</v>
      </c>
      <c r="D109" s="181">
        <v>702</v>
      </c>
      <c r="E109" s="123">
        <v>15610.4</v>
      </c>
    </row>
    <row r="110" spans="1:5" ht="47.25">
      <c r="A110" s="180" t="s">
        <v>300</v>
      </c>
      <c r="B110" s="121" t="s">
        <v>301</v>
      </c>
      <c r="C110" s="122" t="s">
        <v>243</v>
      </c>
      <c r="D110" s="181">
        <v>0</v>
      </c>
      <c r="E110" s="123">
        <v>2203.8000000000002</v>
      </c>
    </row>
    <row r="111" spans="1:5" ht="31.5">
      <c r="A111" s="180" t="s">
        <v>250</v>
      </c>
      <c r="B111" s="121" t="s">
        <v>301</v>
      </c>
      <c r="C111" s="122" t="s">
        <v>251</v>
      </c>
      <c r="D111" s="181">
        <v>0</v>
      </c>
      <c r="E111" s="123">
        <v>2203.8000000000002</v>
      </c>
    </row>
    <row r="112" spans="1:5">
      <c r="A112" s="180" t="s">
        <v>272</v>
      </c>
      <c r="B112" s="121" t="s">
        <v>301</v>
      </c>
      <c r="C112" s="122" t="s">
        <v>251</v>
      </c>
      <c r="D112" s="181">
        <v>702</v>
      </c>
      <c r="E112" s="123">
        <v>2203.8000000000002</v>
      </c>
    </row>
    <row r="113" spans="1:5" ht="46.5" customHeight="1">
      <c r="A113" s="180" t="s">
        <v>302</v>
      </c>
      <c r="B113" s="121" t="s">
        <v>303</v>
      </c>
      <c r="C113" s="122" t="s">
        <v>243</v>
      </c>
      <c r="D113" s="181">
        <v>0</v>
      </c>
      <c r="E113" s="123">
        <v>8710.2000000000007</v>
      </c>
    </row>
    <row r="114" spans="1:5" ht="31.5">
      <c r="A114" s="180" t="s">
        <v>250</v>
      </c>
      <c r="B114" s="121" t="s">
        <v>303</v>
      </c>
      <c r="C114" s="122" t="s">
        <v>251</v>
      </c>
      <c r="D114" s="181">
        <v>0</v>
      </c>
      <c r="E114" s="123">
        <v>8710.2000000000007</v>
      </c>
    </row>
    <row r="115" spans="1:5">
      <c r="A115" s="180" t="s">
        <v>272</v>
      </c>
      <c r="B115" s="121" t="s">
        <v>303</v>
      </c>
      <c r="C115" s="122" t="s">
        <v>251</v>
      </c>
      <c r="D115" s="181">
        <v>702</v>
      </c>
      <c r="E115" s="123">
        <v>8710.2000000000007</v>
      </c>
    </row>
    <row r="116" spans="1:5" ht="46.5" customHeight="1">
      <c r="A116" s="180" t="s">
        <v>304</v>
      </c>
      <c r="B116" s="121" t="s">
        <v>305</v>
      </c>
      <c r="C116" s="122" t="s">
        <v>243</v>
      </c>
      <c r="D116" s="181">
        <v>0</v>
      </c>
      <c r="E116" s="123">
        <v>2452.3000000000002</v>
      </c>
    </row>
    <row r="117" spans="1:5" ht="31.5">
      <c r="A117" s="180" t="s">
        <v>250</v>
      </c>
      <c r="B117" s="121" t="s">
        <v>305</v>
      </c>
      <c r="C117" s="122" t="s">
        <v>251</v>
      </c>
      <c r="D117" s="181">
        <v>0</v>
      </c>
      <c r="E117" s="123">
        <v>2452.3000000000002</v>
      </c>
    </row>
    <row r="118" spans="1:5">
      <c r="A118" s="180" t="s">
        <v>272</v>
      </c>
      <c r="B118" s="121" t="s">
        <v>305</v>
      </c>
      <c r="C118" s="122" t="s">
        <v>251</v>
      </c>
      <c r="D118" s="181">
        <v>702</v>
      </c>
      <c r="E118" s="123">
        <v>2452.3000000000002</v>
      </c>
    </row>
    <row r="119" spans="1:5" ht="94.5">
      <c r="A119" s="180" t="s">
        <v>306</v>
      </c>
      <c r="B119" s="121" t="s">
        <v>307</v>
      </c>
      <c r="C119" s="122" t="s">
        <v>243</v>
      </c>
      <c r="D119" s="181">
        <v>0</v>
      </c>
      <c r="E119" s="123">
        <v>907.5</v>
      </c>
    </row>
    <row r="120" spans="1:5" ht="31.5">
      <c r="A120" s="180" t="s">
        <v>250</v>
      </c>
      <c r="B120" s="121" t="s">
        <v>307</v>
      </c>
      <c r="C120" s="122" t="s">
        <v>251</v>
      </c>
      <c r="D120" s="181">
        <v>0</v>
      </c>
      <c r="E120" s="123">
        <v>907.5</v>
      </c>
    </row>
    <row r="121" spans="1:5">
      <c r="A121" s="180" t="s">
        <v>272</v>
      </c>
      <c r="B121" s="121" t="s">
        <v>307</v>
      </c>
      <c r="C121" s="122" t="s">
        <v>251</v>
      </c>
      <c r="D121" s="181">
        <v>702</v>
      </c>
      <c r="E121" s="123">
        <v>907.5</v>
      </c>
    </row>
    <row r="122" spans="1:5" ht="31.5">
      <c r="A122" s="180" t="s">
        <v>308</v>
      </c>
      <c r="B122" s="121" t="s">
        <v>309</v>
      </c>
      <c r="C122" s="122" t="s">
        <v>243</v>
      </c>
      <c r="D122" s="181">
        <v>0</v>
      </c>
      <c r="E122" s="123">
        <v>53588.5</v>
      </c>
    </row>
    <row r="123" spans="1:5" ht="31.5">
      <c r="A123" s="180" t="s">
        <v>248</v>
      </c>
      <c r="B123" s="121" t="s">
        <v>310</v>
      </c>
      <c r="C123" s="122" t="s">
        <v>243</v>
      </c>
      <c r="D123" s="181">
        <v>0</v>
      </c>
      <c r="E123" s="123">
        <v>104.9</v>
      </c>
    </row>
    <row r="124" spans="1:5" ht="31.5">
      <c r="A124" s="180" t="s">
        <v>250</v>
      </c>
      <c r="B124" s="121" t="s">
        <v>310</v>
      </c>
      <c r="C124" s="122" t="s">
        <v>251</v>
      </c>
      <c r="D124" s="181">
        <v>0</v>
      </c>
      <c r="E124" s="123">
        <v>104.9</v>
      </c>
    </row>
    <row r="125" spans="1:5">
      <c r="A125" s="180" t="s">
        <v>311</v>
      </c>
      <c r="B125" s="121" t="s">
        <v>310</v>
      </c>
      <c r="C125" s="122" t="s">
        <v>251</v>
      </c>
      <c r="D125" s="181">
        <v>703</v>
      </c>
      <c r="E125" s="123">
        <v>104.9</v>
      </c>
    </row>
    <row r="126" spans="1:5">
      <c r="A126" s="180" t="s">
        <v>257</v>
      </c>
      <c r="B126" s="121" t="s">
        <v>312</v>
      </c>
      <c r="C126" s="122" t="s">
        <v>243</v>
      </c>
      <c r="D126" s="181">
        <v>0</v>
      </c>
      <c r="E126" s="123">
        <v>9</v>
      </c>
    </row>
    <row r="127" spans="1:5" ht="31.5">
      <c r="A127" s="180" t="s">
        <v>250</v>
      </c>
      <c r="B127" s="121" t="s">
        <v>312</v>
      </c>
      <c r="C127" s="122" t="s">
        <v>251</v>
      </c>
      <c r="D127" s="181">
        <v>0</v>
      </c>
      <c r="E127" s="123">
        <v>9</v>
      </c>
    </row>
    <row r="128" spans="1:5" ht="31.5">
      <c r="A128" s="180" t="s">
        <v>259</v>
      </c>
      <c r="B128" s="121" t="s">
        <v>312</v>
      </c>
      <c r="C128" s="122" t="s">
        <v>251</v>
      </c>
      <c r="D128" s="181">
        <v>705</v>
      </c>
      <c r="E128" s="123">
        <v>9</v>
      </c>
    </row>
    <row r="129" spans="1:5">
      <c r="A129" s="180" t="s">
        <v>260</v>
      </c>
      <c r="B129" s="121" t="s">
        <v>313</v>
      </c>
      <c r="C129" s="122" t="s">
        <v>243</v>
      </c>
      <c r="D129" s="181">
        <v>0</v>
      </c>
      <c r="E129" s="123">
        <v>32664.9</v>
      </c>
    </row>
    <row r="130" spans="1:5" ht="63">
      <c r="A130" s="180" t="s">
        <v>266</v>
      </c>
      <c r="B130" s="121" t="s">
        <v>313</v>
      </c>
      <c r="C130" s="122" t="s">
        <v>127</v>
      </c>
      <c r="D130" s="181">
        <v>0</v>
      </c>
      <c r="E130" s="123">
        <v>28557.5</v>
      </c>
    </row>
    <row r="131" spans="1:5">
      <c r="A131" s="180" t="s">
        <v>311</v>
      </c>
      <c r="B131" s="121" t="s">
        <v>313</v>
      </c>
      <c r="C131" s="122" t="s">
        <v>127</v>
      </c>
      <c r="D131" s="181">
        <v>703</v>
      </c>
      <c r="E131" s="123">
        <v>28557.5</v>
      </c>
    </row>
    <row r="132" spans="1:5" ht="31.5">
      <c r="A132" s="180" t="s">
        <v>250</v>
      </c>
      <c r="B132" s="121" t="s">
        <v>313</v>
      </c>
      <c r="C132" s="122" t="s">
        <v>251</v>
      </c>
      <c r="D132" s="181">
        <v>0</v>
      </c>
      <c r="E132" s="123">
        <v>3755.9</v>
      </c>
    </row>
    <row r="133" spans="1:5">
      <c r="A133" s="180" t="s">
        <v>311</v>
      </c>
      <c r="B133" s="121" t="s">
        <v>313</v>
      </c>
      <c r="C133" s="122" t="s">
        <v>251</v>
      </c>
      <c r="D133" s="181">
        <v>703</v>
      </c>
      <c r="E133" s="123">
        <v>3755.9</v>
      </c>
    </row>
    <row r="134" spans="1:5">
      <c r="A134" s="180" t="s">
        <v>262</v>
      </c>
      <c r="B134" s="121" t="s">
        <v>313</v>
      </c>
      <c r="C134" s="122" t="s">
        <v>263</v>
      </c>
      <c r="D134" s="181">
        <v>0</v>
      </c>
      <c r="E134" s="123">
        <v>351.5</v>
      </c>
    </row>
    <row r="135" spans="1:5">
      <c r="A135" s="180" t="s">
        <v>311</v>
      </c>
      <c r="B135" s="121" t="s">
        <v>313</v>
      </c>
      <c r="C135" s="122" t="s">
        <v>263</v>
      </c>
      <c r="D135" s="181">
        <v>703</v>
      </c>
      <c r="E135" s="123">
        <v>351.5</v>
      </c>
    </row>
    <row r="136" spans="1:5" ht="141" customHeight="1">
      <c r="A136" s="180" t="s">
        <v>314</v>
      </c>
      <c r="B136" s="121" t="s">
        <v>315</v>
      </c>
      <c r="C136" s="122" t="s">
        <v>243</v>
      </c>
      <c r="D136" s="181">
        <v>0</v>
      </c>
      <c r="E136" s="123">
        <v>19886</v>
      </c>
    </row>
    <row r="137" spans="1:5" ht="63">
      <c r="A137" s="180" t="s">
        <v>266</v>
      </c>
      <c r="B137" s="121" t="s">
        <v>315</v>
      </c>
      <c r="C137" s="122" t="s">
        <v>127</v>
      </c>
      <c r="D137" s="181">
        <v>0</v>
      </c>
      <c r="E137" s="123">
        <v>19886</v>
      </c>
    </row>
    <row r="138" spans="1:5">
      <c r="A138" s="180" t="s">
        <v>311</v>
      </c>
      <c r="B138" s="121" t="s">
        <v>315</v>
      </c>
      <c r="C138" s="122" t="s">
        <v>127</v>
      </c>
      <c r="D138" s="181">
        <v>703</v>
      </c>
      <c r="E138" s="123">
        <v>19886</v>
      </c>
    </row>
    <row r="139" spans="1:5">
      <c r="A139" s="180" t="s">
        <v>267</v>
      </c>
      <c r="B139" s="121" t="s">
        <v>316</v>
      </c>
      <c r="C139" s="122" t="s">
        <v>243</v>
      </c>
      <c r="D139" s="181">
        <v>0</v>
      </c>
      <c r="E139" s="123">
        <v>923.7</v>
      </c>
    </row>
    <row r="140" spans="1:5" ht="31.5">
      <c r="A140" s="180" t="s">
        <v>250</v>
      </c>
      <c r="B140" s="121" t="s">
        <v>316</v>
      </c>
      <c r="C140" s="122" t="s">
        <v>251</v>
      </c>
      <c r="D140" s="181">
        <v>0</v>
      </c>
      <c r="E140" s="123">
        <v>923.7</v>
      </c>
    </row>
    <row r="141" spans="1:5">
      <c r="A141" s="180" t="s">
        <v>311</v>
      </c>
      <c r="B141" s="121" t="s">
        <v>316</v>
      </c>
      <c r="C141" s="122" t="s">
        <v>251</v>
      </c>
      <c r="D141" s="181">
        <v>703</v>
      </c>
      <c r="E141" s="123">
        <v>923.7</v>
      </c>
    </row>
    <row r="142" spans="1:5">
      <c r="A142" s="180" t="s">
        <v>317</v>
      </c>
      <c r="B142" s="121" t="s">
        <v>318</v>
      </c>
      <c r="C142" s="122" t="s">
        <v>243</v>
      </c>
      <c r="D142" s="181">
        <v>0</v>
      </c>
      <c r="E142" s="123">
        <v>6508.8</v>
      </c>
    </row>
    <row r="143" spans="1:5" ht="47.25">
      <c r="A143" s="180" t="s">
        <v>319</v>
      </c>
      <c r="B143" s="121" t="s">
        <v>320</v>
      </c>
      <c r="C143" s="122" t="s">
        <v>243</v>
      </c>
      <c r="D143" s="181">
        <v>0</v>
      </c>
      <c r="E143" s="123">
        <v>6508.8</v>
      </c>
    </row>
    <row r="144" spans="1:5" ht="31.5">
      <c r="A144" s="180" t="s">
        <v>250</v>
      </c>
      <c r="B144" s="121" t="s">
        <v>320</v>
      </c>
      <c r="C144" s="122" t="s">
        <v>251</v>
      </c>
      <c r="D144" s="181">
        <v>0</v>
      </c>
      <c r="E144" s="123">
        <v>6508.8</v>
      </c>
    </row>
    <row r="145" spans="1:5">
      <c r="A145" s="180" t="s">
        <v>272</v>
      </c>
      <c r="B145" s="121" t="s">
        <v>320</v>
      </c>
      <c r="C145" s="122" t="s">
        <v>251</v>
      </c>
      <c r="D145" s="181">
        <v>702</v>
      </c>
      <c r="E145" s="123">
        <v>6508.8</v>
      </c>
    </row>
    <row r="146" spans="1:5" ht="31.5">
      <c r="A146" s="180" t="s">
        <v>321</v>
      </c>
      <c r="B146" s="121" t="s">
        <v>322</v>
      </c>
      <c r="C146" s="122" t="s">
        <v>243</v>
      </c>
      <c r="D146" s="181">
        <v>0</v>
      </c>
      <c r="E146" s="123">
        <v>29828.400000000001</v>
      </c>
    </row>
    <row r="147" spans="1:5" ht="47.25">
      <c r="A147" s="180" t="s">
        <v>323</v>
      </c>
      <c r="B147" s="121" t="s">
        <v>324</v>
      </c>
      <c r="C147" s="122" t="s">
        <v>243</v>
      </c>
      <c r="D147" s="181">
        <v>0</v>
      </c>
      <c r="E147" s="123">
        <v>29828.400000000001</v>
      </c>
    </row>
    <row r="148" spans="1:5" ht="31.5">
      <c r="A148" s="180" t="s">
        <v>250</v>
      </c>
      <c r="B148" s="121" t="s">
        <v>324</v>
      </c>
      <c r="C148" s="122" t="s">
        <v>251</v>
      </c>
      <c r="D148" s="181">
        <v>0</v>
      </c>
      <c r="E148" s="123">
        <v>29828.400000000001</v>
      </c>
    </row>
    <row r="149" spans="1:5">
      <c r="A149" s="180" t="s">
        <v>325</v>
      </c>
      <c r="B149" s="121" t="s">
        <v>324</v>
      </c>
      <c r="C149" s="122" t="s">
        <v>251</v>
      </c>
      <c r="D149" s="181">
        <v>1004</v>
      </c>
      <c r="E149" s="123">
        <v>29828.400000000001</v>
      </c>
    </row>
    <row r="150" spans="1:5" ht="33" customHeight="1">
      <c r="A150" s="180" t="s">
        <v>326</v>
      </c>
      <c r="B150" s="121" t="s">
        <v>327</v>
      </c>
      <c r="C150" s="122" t="s">
        <v>243</v>
      </c>
      <c r="D150" s="181">
        <v>0</v>
      </c>
      <c r="E150" s="123">
        <v>19454.7</v>
      </c>
    </row>
    <row r="151" spans="1:5" ht="31.5">
      <c r="A151" s="180" t="s">
        <v>328</v>
      </c>
      <c r="B151" s="121" t="s">
        <v>329</v>
      </c>
      <c r="C151" s="122" t="s">
        <v>243</v>
      </c>
      <c r="D151" s="181">
        <v>0</v>
      </c>
      <c r="E151" s="123">
        <v>15560.6</v>
      </c>
    </row>
    <row r="152" spans="1:5" ht="18" customHeight="1">
      <c r="A152" s="180" t="s">
        <v>330</v>
      </c>
      <c r="B152" s="121" t="s">
        <v>331</v>
      </c>
      <c r="C152" s="122" t="s">
        <v>243</v>
      </c>
      <c r="D152" s="181">
        <v>0</v>
      </c>
      <c r="E152" s="123">
        <v>3635</v>
      </c>
    </row>
    <row r="153" spans="1:5" ht="63">
      <c r="A153" s="180" t="s">
        <v>266</v>
      </c>
      <c r="B153" s="121" t="s">
        <v>331</v>
      </c>
      <c r="C153" s="122" t="s">
        <v>127</v>
      </c>
      <c r="D153" s="181">
        <v>0</v>
      </c>
      <c r="E153" s="123">
        <v>2943.6</v>
      </c>
    </row>
    <row r="154" spans="1:5">
      <c r="A154" s="180" t="s">
        <v>332</v>
      </c>
      <c r="B154" s="121" t="s">
        <v>331</v>
      </c>
      <c r="C154" s="122" t="s">
        <v>127</v>
      </c>
      <c r="D154" s="181">
        <v>709</v>
      </c>
      <c r="E154" s="123">
        <v>2943.6</v>
      </c>
    </row>
    <row r="155" spans="1:5" ht="31.5">
      <c r="A155" s="180" t="s">
        <v>250</v>
      </c>
      <c r="B155" s="121" t="s">
        <v>331</v>
      </c>
      <c r="C155" s="122" t="s">
        <v>251</v>
      </c>
      <c r="D155" s="181">
        <v>0</v>
      </c>
      <c r="E155" s="123">
        <v>685.6</v>
      </c>
    </row>
    <row r="156" spans="1:5">
      <c r="A156" s="180" t="s">
        <v>332</v>
      </c>
      <c r="B156" s="121" t="s">
        <v>331</v>
      </c>
      <c r="C156" s="122" t="s">
        <v>251</v>
      </c>
      <c r="D156" s="181">
        <v>709</v>
      </c>
      <c r="E156" s="123">
        <v>685.6</v>
      </c>
    </row>
    <row r="157" spans="1:5">
      <c r="A157" s="180" t="s">
        <v>262</v>
      </c>
      <c r="B157" s="121" t="s">
        <v>331</v>
      </c>
      <c r="C157" s="122" t="s">
        <v>263</v>
      </c>
      <c r="D157" s="181">
        <v>0</v>
      </c>
      <c r="E157" s="123">
        <v>5.8</v>
      </c>
    </row>
    <row r="158" spans="1:5">
      <c r="A158" s="180" t="s">
        <v>332</v>
      </c>
      <c r="B158" s="121" t="s">
        <v>331</v>
      </c>
      <c r="C158" s="122" t="s">
        <v>263</v>
      </c>
      <c r="D158" s="181">
        <v>709</v>
      </c>
      <c r="E158" s="123">
        <v>5.8</v>
      </c>
    </row>
    <row r="159" spans="1:5">
      <c r="A159" s="180" t="s">
        <v>260</v>
      </c>
      <c r="B159" s="121" t="s">
        <v>333</v>
      </c>
      <c r="C159" s="122" t="s">
        <v>243</v>
      </c>
      <c r="D159" s="181">
        <v>0</v>
      </c>
      <c r="E159" s="123">
        <v>6505.6</v>
      </c>
    </row>
    <row r="160" spans="1:5" ht="63">
      <c r="A160" s="180" t="s">
        <v>266</v>
      </c>
      <c r="B160" s="121" t="s">
        <v>333</v>
      </c>
      <c r="C160" s="122" t="s">
        <v>127</v>
      </c>
      <c r="D160" s="181">
        <v>0</v>
      </c>
      <c r="E160" s="123">
        <v>6302</v>
      </c>
    </row>
    <row r="161" spans="1:5">
      <c r="A161" s="180" t="s">
        <v>332</v>
      </c>
      <c r="B161" s="121" t="s">
        <v>333</v>
      </c>
      <c r="C161" s="122" t="s">
        <v>127</v>
      </c>
      <c r="D161" s="181">
        <v>709</v>
      </c>
      <c r="E161" s="123">
        <v>6302</v>
      </c>
    </row>
    <row r="162" spans="1:5" ht="31.5">
      <c r="A162" s="180" t="s">
        <v>250</v>
      </c>
      <c r="B162" s="121" t="s">
        <v>333</v>
      </c>
      <c r="C162" s="122" t="s">
        <v>251</v>
      </c>
      <c r="D162" s="181">
        <v>0</v>
      </c>
      <c r="E162" s="123">
        <v>203.6</v>
      </c>
    </row>
    <row r="163" spans="1:5">
      <c r="A163" s="180" t="s">
        <v>332</v>
      </c>
      <c r="B163" s="121" t="s">
        <v>333</v>
      </c>
      <c r="C163" s="122" t="s">
        <v>251</v>
      </c>
      <c r="D163" s="181">
        <v>709</v>
      </c>
      <c r="E163" s="123">
        <v>203.6</v>
      </c>
    </row>
    <row r="164" spans="1:5" ht="141.75" customHeight="1">
      <c r="A164" s="180" t="s">
        <v>314</v>
      </c>
      <c r="B164" s="121" t="s">
        <v>334</v>
      </c>
      <c r="C164" s="122" t="s">
        <v>243</v>
      </c>
      <c r="D164" s="181">
        <v>0</v>
      </c>
      <c r="E164" s="123">
        <v>5420</v>
      </c>
    </row>
    <row r="165" spans="1:5" ht="63">
      <c r="A165" s="180" t="s">
        <v>266</v>
      </c>
      <c r="B165" s="121" t="s">
        <v>334</v>
      </c>
      <c r="C165" s="122" t="s">
        <v>127</v>
      </c>
      <c r="D165" s="181">
        <v>0</v>
      </c>
      <c r="E165" s="123">
        <v>5420</v>
      </c>
    </row>
    <row r="166" spans="1:5">
      <c r="A166" s="180" t="s">
        <v>332</v>
      </c>
      <c r="B166" s="121" t="s">
        <v>334</v>
      </c>
      <c r="C166" s="122" t="s">
        <v>127</v>
      </c>
      <c r="D166" s="181">
        <v>709</v>
      </c>
      <c r="E166" s="123">
        <v>5420</v>
      </c>
    </row>
    <row r="167" spans="1:5" ht="31.5">
      <c r="A167" s="180" t="s">
        <v>335</v>
      </c>
      <c r="B167" s="121" t="s">
        <v>336</v>
      </c>
      <c r="C167" s="122" t="s">
        <v>243</v>
      </c>
      <c r="D167" s="181">
        <v>0</v>
      </c>
      <c r="E167" s="123">
        <v>10</v>
      </c>
    </row>
    <row r="168" spans="1:5" ht="46.5" customHeight="1">
      <c r="A168" s="180" t="s">
        <v>337</v>
      </c>
      <c r="B168" s="121" t="s">
        <v>338</v>
      </c>
      <c r="C168" s="122" t="s">
        <v>243</v>
      </c>
      <c r="D168" s="181">
        <v>0</v>
      </c>
      <c r="E168" s="123">
        <v>10</v>
      </c>
    </row>
    <row r="169" spans="1:5" ht="31.5">
      <c r="A169" s="180" t="s">
        <v>250</v>
      </c>
      <c r="B169" s="121" t="s">
        <v>338</v>
      </c>
      <c r="C169" s="122" t="s">
        <v>251</v>
      </c>
      <c r="D169" s="181">
        <v>0</v>
      </c>
      <c r="E169" s="123">
        <v>10</v>
      </c>
    </row>
    <row r="170" spans="1:5">
      <c r="A170" s="180" t="s">
        <v>332</v>
      </c>
      <c r="B170" s="121" t="s">
        <v>338</v>
      </c>
      <c r="C170" s="122" t="s">
        <v>251</v>
      </c>
      <c r="D170" s="181">
        <v>709</v>
      </c>
      <c r="E170" s="123">
        <v>10</v>
      </c>
    </row>
    <row r="171" spans="1:5" ht="31.5">
      <c r="A171" s="180" t="s">
        <v>339</v>
      </c>
      <c r="B171" s="121" t="s">
        <v>340</v>
      </c>
      <c r="C171" s="122" t="s">
        <v>243</v>
      </c>
      <c r="D171" s="181">
        <v>0</v>
      </c>
      <c r="E171" s="123">
        <v>962.1</v>
      </c>
    </row>
    <row r="172" spans="1:5" ht="48" customHeight="1">
      <c r="A172" s="180" t="s">
        <v>341</v>
      </c>
      <c r="B172" s="121" t="s">
        <v>342</v>
      </c>
      <c r="C172" s="122" t="s">
        <v>243</v>
      </c>
      <c r="D172" s="181">
        <v>0</v>
      </c>
      <c r="E172" s="123">
        <v>962.1</v>
      </c>
    </row>
    <row r="173" spans="1:5" ht="63">
      <c r="A173" s="180" t="s">
        <v>266</v>
      </c>
      <c r="B173" s="121" t="s">
        <v>342</v>
      </c>
      <c r="C173" s="122" t="s">
        <v>127</v>
      </c>
      <c r="D173" s="181">
        <v>0</v>
      </c>
      <c r="E173" s="123">
        <v>100</v>
      </c>
    </row>
    <row r="174" spans="1:5">
      <c r="A174" s="180" t="s">
        <v>332</v>
      </c>
      <c r="B174" s="121" t="s">
        <v>342</v>
      </c>
      <c r="C174" s="122" t="s">
        <v>127</v>
      </c>
      <c r="D174" s="181">
        <v>709</v>
      </c>
      <c r="E174" s="123">
        <v>100</v>
      </c>
    </row>
    <row r="175" spans="1:5" ht="31.5">
      <c r="A175" s="180" t="s">
        <v>250</v>
      </c>
      <c r="B175" s="121" t="s">
        <v>342</v>
      </c>
      <c r="C175" s="122" t="s">
        <v>251</v>
      </c>
      <c r="D175" s="181">
        <v>0</v>
      </c>
      <c r="E175" s="123">
        <v>840.6</v>
      </c>
    </row>
    <row r="176" spans="1:5">
      <c r="A176" s="180" t="s">
        <v>332</v>
      </c>
      <c r="B176" s="121" t="s">
        <v>342</v>
      </c>
      <c r="C176" s="122" t="s">
        <v>251</v>
      </c>
      <c r="D176" s="181">
        <v>709</v>
      </c>
      <c r="E176" s="123">
        <v>840.6</v>
      </c>
    </row>
    <row r="177" spans="1:5">
      <c r="A177" s="180" t="s">
        <v>289</v>
      </c>
      <c r="B177" s="121" t="s">
        <v>342</v>
      </c>
      <c r="C177" s="122" t="s">
        <v>290</v>
      </c>
      <c r="D177" s="181">
        <v>0</v>
      </c>
      <c r="E177" s="123">
        <v>21.5</v>
      </c>
    </row>
    <row r="178" spans="1:5">
      <c r="A178" s="180" t="s">
        <v>272</v>
      </c>
      <c r="B178" s="121" t="s">
        <v>342</v>
      </c>
      <c r="C178" s="122" t="s">
        <v>290</v>
      </c>
      <c r="D178" s="181">
        <v>702</v>
      </c>
      <c r="E178" s="123">
        <v>9</v>
      </c>
    </row>
    <row r="179" spans="1:5">
      <c r="A179" s="180" t="s">
        <v>332</v>
      </c>
      <c r="B179" s="121" t="s">
        <v>342</v>
      </c>
      <c r="C179" s="122" t="s">
        <v>290</v>
      </c>
      <c r="D179" s="181">
        <v>709</v>
      </c>
      <c r="E179" s="123">
        <v>12.5</v>
      </c>
    </row>
    <row r="180" spans="1:5" ht="18" customHeight="1">
      <c r="A180" s="180" t="s">
        <v>343</v>
      </c>
      <c r="B180" s="121" t="s">
        <v>344</v>
      </c>
      <c r="C180" s="122" t="s">
        <v>243</v>
      </c>
      <c r="D180" s="181">
        <v>0</v>
      </c>
      <c r="E180" s="123">
        <v>2922</v>
      </c>
    </row>
    <row r="181" spans="1:5" ht="61.5" customHeight="1">
      <c r="A181" s="180" t="s">
        <v>346</v>
      </c>
      <c r="B181" s="121" t="s">
        <v>347</v>
      </c>
      <c r="C181" s="122" t="s">
        <v>243</v>
      </c>
      <c r="D181" s="181">
        <v>0</v>
      </c>
      <c r="E181" s="123">
        <v>2922</v>
      </c>
    </row>
    <row r="182" spans="1:5" ht="31.5">
      <c r="A182" s="180" t="s">
        <v>250</v>
      </c>
      <c r="B182" s="121" t="s">
        <v>347</v>
      </c>
      <c r="C182" s="122" t="s">
        <v>251</v>
      </c>
      <c r="D182" s="181">
        <v>0</v>
      </c>
      <c r="E182" s="123">
        <v>2922</v>
      </c>
    </row>
    <row r="183" spans="1:5">
      <c r="A183" s="180" t="s">
        <v>345</v>
      </c>
      <c r="B183" s="121" t="s">
        <v>347</v>
      </c>
      <c r="C183" s="122" t="s">
        <v>251</v>
      </c>
      <c r="D183" s="181">
        <v>707</v>
      </c>
      <c r="E183" s="123">
        <v>2922</v>
      </c>
    </row>
    <row r="184" spans="1:5" s="117" customFormat="1" ht="47.25">
      <c r="A184" s="178" t="s">
        <v>348</v>
      </c>
      <c r="B184" s="114" t="s">
        <v>349</v>
      </c>
      <c r="C184" s="115" t="s">
        <v>243</v>
      </c>
      <c r="D184" s="179">
        <v>0</v>
      </c>
      <c r="E184" s="116">
        <v>56189.7</v>
      </c>
    </row>
    <row r="185" spans="1:5" ht="47.25">
      <c r="A185" s="180" t="s">
        <v>350</v>
      </c>
      <c r="B185" s="121" t="s">
        <v>351</v>
      </c>
      <c r="C185" s="122" t="s">
        <v>243</v>
      </c>
      <c r="D185" s="181">
        <v>0</v>
      </c>
      <c r="E185" s="123">
        <v>51978.6</v>
      </c>
    </row>
    <row r="186" spans="1:5">
      <c r="A186" s="180" t="s">
        <v>352</v>
      </c>
      <c r="B186" s="121" t="s">
        <v>353</v>
      </c>
      <c r="C186" s="122" t="s">
        <v>243</v>
      </c>
      <c r="D186" s="181">
        <v>0</v>
      </c>
      <c r="E186" s="123">
        <v>2860.9</v>
      </c>
    </row>
    <row r="187" spans="1:5" ht="20.25" customHeight="1">
      <c r="A187" s="180" t="s">
        <v>257</v>
      </c>
      <c r="B187" s="121" t="s">
        <v>354</v>
      </c>
      <c r="C187" s="122" t="s">
        <v>243</v>
      </c>
      <c r="D187" s="181">
        <v>0</v>
      </c>
      <c r="E187" s="123">
        <v>10</v>
      </c>
    </row>
    <row r="188" spans="1:5" ht="31.5">
      <c r="A188" s="180" t="s">
        <v>250</v>
      </c>
      <c r="B188" s="121" t="s">
        <v>354</v>
      </c>
      <c r="C188" s="122" t="s">
        <v>251</v>
      </c>
      <c r="D188" s="181">
        <v>0</v>
      </c>
      <c r="E188" s="123">
        <v>10</v>
      </c>
    </row>
    <row r="189" spans="1:5" ht="31.5">
      <c r="A189" s="180" t="s">
        <v>259</v>
      </c>
      <c r="B189" s="121" t="s">
        <v>354</v>
      </c>
      <c r="C189" s="122" t="s">
        <v>251</v>
      </c>
      <c r="D189" s="181">
        <v>705</v>
      </c>
      <c r="E189" s="123">
        <v>10</v>
      </c>
    </row>
    <row r="190" spans="1:5">
      <c r="A190" s="180" t="s">
        <v>260</v>
      </c>
      <c r="B190" s="121" t="s">
        <v>355</v>
      </c>
      <c r="C190" s="122" t="s">
        <v>243</v>
      </c>
      <c r="D190" s="181">
        <v>0</v>
      </c>
      <c r="E190" s="123">
        <v>1850.9</v>
      </c>
    </row>
    <row r="191" spans="1:5" ht="63">
      <c r="A191" s="180" t="s">
        <v>266</v>
      </c>
      <c r="B191" s="121" t="s">
        <v>355</v>
      </c>
      <c r="C191" s="122" t="s">
        <v>127</v>
      </c>
      <c r="D191" s="181">
        <v>0</v>
      </c>
      <c r="E191" s="123">
        <v>1513.2</v>
      </c>
    </row>
    <row r="192" spans="1:5">
      <c r="A192" s="180" t="s">
        <v>356</v>
      </c>
      <c r="B192" s="121" t="s">
        <v>355</v>
      </c>
      <c r="C192" s="122" t="s">
        <v>127</v>
      </c>
      <c r="D192" s="181">
        <v>801</v>
      </c>
      <c r="E192" s="123">
        <v>1513.2</v>
      </c>
    </row>
    <row r="193" spans="1:5" ht="31.5">
      <c r="A193" s="180" t="s">
        <v>250</v>
      </c>
      <c r="B193" s="121" t="s">
        <v>355</v>
      </c>
      <c r="C193" s="122" t="s">
        <v>251</v>
      </c>
      <c r="D193" s="181">
        <v>0</v>
      </c>
      <c r="E193" s="123">
        <v>330.3</v>
      </c>
    </row>
    <row r="194" spans="1:5">
      <c r="A194" s="180" t="s">
        <v>356</v>
      </c>
      <c r="B194" s="121" t="s">
        <v>355</v>
      </c>
      <c r="C194" s="122" t="s">
        <v>251</v>
      </c>
      <c r="D194" s="181">
        <v>801</v>
      </c>
      <c r="E194" s="123">
        <v>330.3</v>
      </c>
    </row>
    <row r="195" spans="1:5">
      <c r="A195" s="180" t="s">
        <v>262</v>
      </c>
      <c r="B195" s="121" t="s">
        <v>355</v>
      </c>
      <c r="C195" s="122" t="s">
        <v>263</v>
      </c>
      <c r="D195" s="181">
        <v>0</v>
      </c>
      <c r="E195" s="123">
        <v>7.4</v>
      </c>
    </row>
    <row r="196" spans="1:5">
      <c r="A196" s="180" t="s">
        <v>356</v>
      </c>
      <c r="B196" s="121" t="s">
        <v>355</v>
      </c>
      <c r="C196" s="122" t="s">
        <v>263</v>
      </c>
      <c r="D196" s="181">
        <v>801</v>
      </c>
      <c r="E196" s="123">
        <v>7.4</v>
      </c>
    </row>
    <row r="197" spans="1:5" ht="138" customHeight="1">
      <c r="A197" s="180" t="s">
        <v>314</v>
      </c>
      <c r="B197" s="121" t="s">
        <v>357</v>
      </c>
      <c r="C197" s="122" t="s">
        <v>243</v>
      </c>
      <c r="D197" s="181">
        <v>0</v>
      </c>
      <c r="E197" s="123">
        <v>960</v>
      </c>
    </row>
    <row r="198" spans="1:5" ht="63">
      <c r="A198" s="180" t="s">
        <v>266</v>
      </c>
      <c r="B198" s="121" t="s">
        <v>357</v>
      </c>
      <c r="C198" s="122" t="s">
        <v>127</v>
      </c>
      <c r="D198" s="181">
        <v>0</v>
      </c>
      <c r="E198" s="123">
        <v>960</v>
      </c>
    </row>
    <row r="199" spans="1:5">
      <c r="A199" s="180" t="s">
        <v>356</v>
      </c>
      <c r="B199" s="121" t="s">
        <v>357</v>
      </c>
      <c r="C199" s="122" t="s">
        <v>127</v>
      </c>
      <c r="D199" s="181">
        <v>801</v>
      </c>
      <c r="E199" s="123">
        <v>960</v>
      </c>
    </row>
    <row r="200" spans="1:5" ht="18.75" customHeight="1">
      <c r="A200" s="180" t="s">
        <v>267</v>
      </c>
      <c r="B200" s="121" t="s">
        <v>358</v>
      </c>
      <c r="C200" s="122" t="s">
        <v>243</v>
      </c>
      <c r="D200" s="181">
        <v>0</v>
      </c>
      <c r="E200" s="123">
        <v>40</v>
      </c>
    </row>
    <row r="201" spans="1:5" ht="31.5">
      <c r="A201" s="180" t="s">
        <v>250</v>
      </c>
      <c r="B201" s="121" t="s">
        <v>358</v>
      </c>
      <c r="C201" s="122" t="s">
        <v>251</v>
      </c>
      <c r="D201" s="181">
        <v>0</v>
      </c>
      <c r="E201" s="123">
        <v>40</v>
      </c>
    </row>
    <row r="202" spans="1:5">
      <c r="A202" s="180" t="s">
        <v>356</v>
      </c>
      <c r="B202" s="121" t="s">
        <v>358</v>
      </c>
      <c r="C202" s="122" t="s">
        <v>251</v>
      </c>
      <c r="D202" s="181">
        <v>801</v>
      </c>
      <c r="E202" s="123">
        <v>40</v>
      </c>
    </row>
    <row r="203" spans="1:5" ht="19.5" customHeight="1">
      <c r="A203" s="180" t="s">
        <v>359</v>
      </c>
      <c r="B203" s="121" t="s">
        <v>360</v>
      </c>
      <c r="C203" s="122" t="s">
        <v>243</v>
      </c>
      <c r="D203" s="181">
        <v>0</v>
      </c>
      <c r="E203" s="123">
        <v>23434.400000000001</v>
      </c>
    </row>
    <row r="204" spans="1:5" ht="18" customHeight="1">
      <c r="A204" s="180" t="s">
        <v>257</v>
      </c>
      <c r="B204" s="121" t="s">
        <v>361</v>
      </c>
      <c r="C204" s="122" t="s">
        <v>243</v>
      </c>
      <c r="D204" s="181">
        <v>0</v>
      </c>
      <c r="E204" s="123">
        <v>10</v>
      </c>
    </row>
    <row r="205" spans="1:5" ht="31.5">
      <c r="A205" s="180" t="s">
        <v>250</v>
      </c>
      <c r="B205" s="121" t="s">
        <v>361</v>
      </c>
      <c r="C205" s="122" t="s">
        <v>251</v>
      </c>
      <c r="D205" s="181">
        <v>0</v>
      </c>
      <c r="E205" s="123">
        <v>10</v>
      </c>
    </row>
    <row r="206" spans="1:5" ht="31.5">
      <c r="A206" s="180" t="s">
        <v>259</v>
      </c>
      <c r="B206" s="121" t="s">
        <v>361</v>
      </c>
      <c r="C206" s="122" t="s">
        <v>251</v>
      </c>
      <c r="D206" s="181">
        <v>705</v>
      </c>
      <c r="E206" s="123">
        <v>10</v>
      </c>
    </row>
    <row r="207" spans="1:5">
      <c r="A207" s="180" t="s">
        <v>260</v>
      </c>
      <c r="B207" s="121" t="s">
        <v>362</v>
      </c>
      <c r="C207" s="122" t="s">
        <v>243</v>
      </c>
      <c r="D207" s="181">
        <v>0</v>
      </c>
      <c r="E207" s="123">
        <v>14816.7</v>
      </c>
    </row>
    <row r="208" spans="1:5" ht="63">
      <c r="A208" s="180" t="s">
        <v>266</v>
      </c>
      <c r="B208" s="121" t="s">
        <v>362</v>
      </c>
      <c r="C208" s="122" t="s">
        <v>127</v>
      </c>
      <c r="D208" s="181">
        <v>0</v>
      </c>
      <c r="E208" s="123">
        <v>11737.6</v>
      </c>
    </row>
    <row r="209" spans="1:5">
      <c r="A209" s="180" t="s">
        <v>356</v>
      </c>
      <c r="B209" s="121" t="s">
        <v>362</v>
      </c>
      <c r="C209" s="122" t="s">
        <v>127</v>
      </c>
      <c r="D209" s="181">
        <v>801</v>
      </c>
      <c r="E209" s="123">
        <v>11737.6</v>
      </c>
    </row>
    <row r="210" spans="1:5" ht="31.5">
      <c r="A210" s="180" t="s">
        <v>250</v>
      </c>
      <c r="B210" s="121" t="s">
        <v>362</v>
      </c>
      <c r="C210" s="122" t="s">
        <v>251</v>
      </c>
      <c r="D210" s="181">
        <v>0</v>
      </c>
      <c r="E210" s="123">
        <v>3065.7</v>
      </c>
    </row>
    <row r="211" spans="1:5">
      <c r="A211" s="180" t="s">
        <v>356</v>
      </c>
      <c r="B211" s="121" t="s">
        <v>362</v>
      </c>
      <c r="C211" s="122" t="s">
        <v>251</v>
      </c>
      <c r="D211" s="181">
        <v>801</v>
      </c>
      <c r="E211" s="123">
        <v>3065.7</v>
      </c>
    </row>
    <row r="212" spans="1:5">
      <c r="A212" s="180" t="s">
        <v>262</v>
      </c>
      <c r="B212" s="121" t="s">
        <v>362</v>
      </c>
      <c r="C212" s="122" t="s">
        <v>263</v>
      </c>
      <c r="D212" s="181">
        <v>0</v>
      </c>
      <c r="E212" s="123">
        <v>13.4</v>
      </c>
    </row>
    <row r="213" spans="1:5">
      <c r="A213" s="180" t="s">
        <v>356</v>
      </c>
      <c r="B213" s="121" t="s">
        <v>362</v>
      </c>
      <c r="C213" s="122" t="s">
        <v>263</v>
      </c>
      <c r="D213" s="181">
        <v>801</v>
      </c>
      <c r="E213" s="123">
        <v>13.4</v>
      </c>
    </row>
    <row r="214" spans="1:5" ht="138" customHeight="1">
      <c r="A214" s="180" t="s">
        <v>314</v>
      </c>
      <c r="B214" s="121" t="s">
        <v>363</v>
      </c>
      <c r="C214" s="122" t="s">
        <v>243</v>
      </c>
      <c r="D214" s="181">
        <v>0</v>
      </c>
      <c r="E214" s="123">
        <v>8278</v>
      </c>
    </row>
    <row r="215" spans="1:5" ht="63">
      <c r="A215" s="180" t="s">
        <v>266</v>
      </c>
      <c r="B215" s="121" t="s">
        <v>363</v>
      </c>
      <c r="C215" s="122" t="s">
        <v>127</v>
      </c>
      <c r="D215" s="181">
        <v>0</v>
      </c>
      <c r="E215" s="123">
        <v>8278</v>
      </c>
    </row>
    <row r="216" spans="1:5">
      <c r="A216" s="180" t="s">
        <v>356</v>
      </c>
      <c r="B216" s="121" t="s">
        <v>363</v>
      </c>
      <c r="C216" s="122" t="s">
        <v>127</v>
      </c>
      <c r="D216" s="181">
        <v>801</v>
      </c>
      <c r="E216" s="123">
        <v>8278</v>
      </c>
    </row>
    <row r="217" spans="1:5" ht="31.5">
      <c r="A217" s="180" t="s">
        <v>364</v>
      </c>
      <c r="B217" s="121" t="s">
        <v>365</v>
      </c>
      <c r="C217" s="122" t="s">
        <v>243</v>
      </c>
      <c r="D217" s="181">
        <v>0</v>
      </c>
      <c r="E217" s="123">
        <v>50</v>
      </c>
    </row>
    <row r="218" spans="1:5">
      <c r="A218" s="180" t="s">
        <v>289</v>
      </c>
      <c r="B218" s="121" t="s">
        <v>365</v>
      </c>
      <c r="C218" s="122" t="s">
        <v>290</v>
      </c>
      <c r="D218" s="181">
        <v>0</v>
      </c>
      <c r="E218" s="123">
        <v>50</v>
      </c>
    </row>
    <row r="219" spans="1:5">
      <c r="A219" s="180" t="s">
        <v>356</v>
      </c>
      <c r="B219" s="121" t="s">
        <v>365</v>
      </c>
      <c r="C219" s="122" t="s">
        <v>290</v>
      </c>
      <c r="D219" s="181">
        <v>801</v>
      </c>
      <c r="E219" s="123">
        <v>50</v>
      </c>
    </row>
    <row r="220" spans="1:5" ht="31.5">
      <c r="A220" s="180" t="s">
        <v>366</v>
      </c>
      <c r="B220" s="121" t="s">
        <v>367</v>
      </c>
      <c r="C220" s="122" t="s">
        <v>243</v>
      </c>
      <c r="D220" s="181">
        <v>0</v>
      </c>
      <c r="E220" s="123">
        <v>39.700000000000003</v>
      </c>
    </row>
    <row r="221" spans="1:5" ht="31.5">
      <c r="A221" s="180" t="s">
        <v>250</v>
      </c>
      <c r="B221" s="121" t="s">
        <v>367</v>
      </c>
      <c r="C221" s="122" t="s">
        <v>251</v>
      </c>
      <c r="D221" s="181">
        <v>0</v>
      </c>
      <c r="E221" s="123">
        <v>39.700000000000003</v>
      </c>
    </row>
    <row r="222" spans="1:5">
      <c r="A222" s="180" t="s">
        <v>356</v>
      </c>
      <c r="B222" s="121" t="s">
        <v>367</v>
      </c>
      <c r="C222" s="122" t="s">
        <v>251</v>
      </c>
      <c r="D222" s="181">
        <v>801</v>
      </c>
      <c r="E222" s="123">
        <v>39.700000000000003</v>
      </c>
    </row>
    <row r="223" spans="1:5" ht="17.25" customHeight="1">
      <c r="A223" s="180" t="s">
        <v>267</v>
      </c>
      <c r="B223" s="121" t="s">
        <v>368</v>
      </c>
      <c r="C223" s="122" t="s">
        <v>243</v>
      </c>
      <c r="D223" s="181">
        <v>0</v>
      </c>
      <c r="E223" s="123">
        <v>240</v>
      </c>
    </row>
    <row r="224" spans="1:5" ht="31.5">
      <c r="A224" s="180" t="s">
        <v>250</v>
      </c>
      <c r="B224" s="121" t="s">
        <v>368</v>
      </c>
      <c r="C224" s="122" t="s">
        <v>251</v>
      </c>
      <c r="D224" s="181">
        <v>0</v>
      </c>
      <c r="E224" s="123">
        <v>240</v>
      </c>
    </row>
    <row r="225" spans="1:5">
      <c r="A225" s="180" t="s">
        <v>356</v>
      </c>
      <c r="B225" s="121" t="s">
        <v>368</v>
      </c>
      <c r="C225" s="122" t="s">
        <v>251</v>
      </c>
      <c r="D225" s="181">
        <v>801</v>
      </c>
      <c r="E225" s="123">
        <v>240</v>
      </c>
    </row>
    <row r="226" spans="1:5" ht="18.75" customHeight="1">
      <c r="A226" s="180" t="s">
        <v>369</v>
      </c>
      <c r="B226" s="121" t="s">
        <v>370</v>
      </c>
      <c r="C226" s="122" t="s">
        <v>243</v>
      </c>
      <c r="D226" s="181">
        <v>0</v>
      </c>
      <c r="E226" s="123">
        <v>15787.4</v>
      </c>
    </row>
    <row r="227" spans="1:5" ht="32.25" customHeight="1">
      <c r="A227" s="180" t="s">
        <v>371</v>
      </c>
      <c r="B227" s="121" t="s">
        <v>372</v>
      </c>
      <c r="C227" s="122" t="s">
        <v>243</v>
      </c>
      <c r="D227" s="181">
        <v>0</v>
      </c>
      <c r="E227" s="123">
        <v>360.4</v>
      </c>
    </row>
    <row r="228" spans="1:5" ht="31.5">
      <c r="A228" s="180" t="s">
        <v>250</v>
      </c>
      <c r="B228" s="121" t="s">
        <v>372</v>
      </c>
      <c r="C228" s="122" t="s">
        <v>251</v>
      </c>
      <c r="D228" s="181">
        <v>0</v>
      </c>
      <c r="E228" s="123">
        <v>360.4</v>
      </c>
    </row>
    <row r="229" spans="1:5">
      <c r="A229" s="180" t="s">
        <v>356</v>
      </c>
      <c r="B229" s="121" t="s">
        <v>372</v>
      </c>
      <c r="C229" s="122" t="s">
        <v>251</v>
      </c>
      <c r="D229" s="181">
        <v>801</v>
      </c>
      <c r="E229" s="123">
        <v>360.4</v>
      </c>
    </row>
    <row r="230" spans="1:5" ht="19.5" customHeight="1">
      <c r="A230" s="180" t="s">
        <v>257</v>
      </c>
      <c r="B230" s="121" t="s">
        <v>373</v>
      </c>
      <c r="C230" s="122" t="s">
        <v>243</v>
      </c>
      <c r="D230" s="181">
        <v>0</v>
      </c>
      <c r="E230" s="123">
        <v>10</v>
      </c>
    </row>
    <row r="231" spans="1:5" ht="31.5">
      <c r="A231" s="180" t="s">
        <v>250</v>
      </c>
      <c r="B231" s="121" t="s">
        <v>373</v>
      </c>
      <c r="C231" s="122" t="s">
        <v>251</v>
      </c>
      <c r="D231" s="181">
        <v>0</v>
      </c>
      <c r="E231" s="123">
        <v>10</v>
      </c>
    </row>
    <row r="232" spans="1:5" ht="31.5">
      <c r="A232" s="180" t="s">
        <v>259</v>
      </c>
      <c r="B232" s="121" t="s">
        <v>373</v>
      </c>
      <c r="C232" s="122" t="s">
        <v>251</v>
      </c>
      <c r="D232" s="181">
        <v>705</v>
      </c>
      <c r="E232" s="123">
        <v>10</v>
      </c>
    </row>
    <row r="233" spans="1:5">
      <c r="A233" s="180" t="s">
        <v>260</v>
      </c>
      <c r="B233" s="121" t="s">
        <v>374</v>
      </c>
      <c r="C233" s="122" t="s">
        <v>243</v>
      </c>
      <c r="D233" s="181">
        <v>0</v>
      </c>
      <c r="E233" s="123">
        <v>8562.4</v>
      </c>
    </row>
    <row r="234" spans="1:5" ht="63">
      <c r="A234" s="180" t="s">
        <v>266</v>
      </c>
      <c r="B234" s="121" t="s">
        <v>374</v>
      </c>
      <c r="C234" s="122" t="s">
        <v>127</v>
      </c>
      <c r="D234" s="181">
        <v>0</v>
      </c>
      <c r="E234" s="123">
        <v>6976</v>
      </c>
    </row>
    <row r="235" spans="1:5">
      <c r="A235" s="180" t="s">
        <v>356</v>
      </c>
      <c r="B235" s="121" t="s">
        <v>374</v>
      </c>
      <c r="C235" s="122" t="s">
        <v>127</v>
      </c>
      <c r="D235" s="181">
        <v>801</v>
      </c>
      <c r="E235" s="123">
        <v>6976</v>
      </c>
    </row>
    <row r="236" spans="1:5" ht="31.5">
      <c r="A236" s="180" t="s">
        <v>250</v>
      </c>
      <c r="B236" s="121" t="s">
        <v>374</v>
      </c>
      <c r="C236" s="122" t="s">
        <v>251</v>
      </c>
      <c r="D236" s="181">
        <v>0</v>
      </c>
      <c r="E236" s="123">
        <v>1566.3</v>
      </c>
    </row>
    <row r="237" spans="1:5">
      <c r="A237" s="180" t="s">
        <v>356</v>
      </c>
      <c r="B237" s="121" t="s">
        <v>374</v>
      </c>
      <c r="C237" s="122" t="s">
        <v>251</v>
      </c>
      <c r="D237" s="181">
        <v>801</v>
      </c>
      <c r="E237" s="123">
        <v>1566.3</v>
      </c>
    </row>
    <row r="238" spans="1:5">
      <c r="A238" s="180" t="s">
        <v>262</v>
      </c>
      <c r="B238" s="121" t="s">
        <v>374</v>
      </c>
      <c r="C238" s="122" t="s">
        <v>263</v>
      </c>
      <c r="D238" s="181">
        <v>0</v>
      </c>
      <c r="E238" s="123">
        <v>20.100000000000001</v>
      </c>
    </row>
    <row r="239" spans="1:5">
      <c r="A239" s="180" t="s">
        <v>356</v>
      </c>
      <c r="B239" s="121" t="s">
        <v>374</v>
      </c>
      <c r="C239" s="122" t="s">
        <v>263</v>
      </c>
      <c r="D239" s="181">
        <v>801</v>
      </c>
      <c r="E239" s="123">
        <v>20.100000000000001</v>
      </c>
    </row>
    <row r="240" spans="1:5" ht="138" customHeight="1">
      <c r="A240" s="180" t="s">
        <v>314</v>
      </c>
      <c r="B240" s="121" t="s">
        <v>375</v>
      </c>
      <c r="C240" s="122" t="s">
        <v>243</v>
      </c>
      <c r="D240" s="181">
        <v>0</v>
      </c>
      <c r="E240" s="123">
        <v>4919</v>
      </c>
    </row>
    <row r="241" spans="1:5" ht="63">
      <c r="A241" s="180" t="s">
        <v>266</v>
      </c>
      <c r="B241" s="121" t="s">
        <v>375</v>
      </c>
      <c r="C241" s="122" t="s">
        <v>127</v>
      </c>
      <c r="D241" s="181">
        <v>0</v>
      </c>
      <c r="E241" s="123">
        <v>4919</v>
      </c>
    </row>
    <row r="242" spans="1:5">
      <c r="A242" s="180" t="s">
        <v>356</v>
      </c>
      <c r="B242" s="121" t="s">
        <v>375</v>
      </c>
      <c r="C242" s="122" t="s">
        <v>127</v>
      </c>
      <c r="D242" s="181">
        <v>801</v>
      </c>
      <c r="E242" s="123">
        <v>4919</v>
      </c>
    </row>
    <row r="243" spans="1:5" ht="19.5" customHeight="1">
      <c r="A243" s="180" t="s">
        <v>376</v>
      </c>
      <c r="B243" s="121" t="s">
        <v>377</v>
      </c>
      <c r="C243" s="122" t="s">
        <v>243</v>
      </c>
      <c r="D243" s="181">
        <v>0</v>
      </c>
      <c r="E243" s="123">
        <v>100</v>
      </c>
    </row>
    <row r="244" spans="1:5" ht="31.5">
      <c r="A244" s="180" t="s">
        <v>250</v>
      </c>
      <c r="B244" s="121" t="s">
        <v>377</v>
      </c>
      <c r="C244" s="122" t="s">
        <v>251</v>
      </c>
      <c r="D244" s="181">
        <v>0</v>
      </c>
      <c r="E244" s="123">
        <v>100</v>
      </c>
    </row>
    <row r="245" spans="1:5">
      <c r="A245" s="180" t="s">
        <v>356</v>
      </c>
      <c r="B245" s="121" t="s">
        <v>377</v>
      </c>
      <c r="C245" s="122" t="s">
        <v>251</v>
      </c>
      <c r="D245" s="181">
        <v>801</v>
      </c>
      <c r="E245" s="123">
        <v>100</v>
      </c>
    </row>
    <row r="246" spans="1:5" ht="31.5">
      <c r="A246" s="180" t="s">
        <v>364</v>
      </c>
      <c r="B246" s="121" t="s">
        <v>378</v>
      </c>
      <c r="C246" s="122" t="s">
        <v>243</v>
      </c>
      <c r="D246" s="181">
        <v>0</v>
      </c>
      <c r="E246" s="123">
        <v>50</v>
      </c>
    </row>
    <row r="247" spans="1:5">
      <c r="A247" s="180" t="s">
        <v>289</v>
      </c>
      <c r="B247" s="121" t="s">
        <v>378</v>
      </c>
      <c r="C247" s="122" t="s">
        <v>290</v>
      </c>
      <c r="D247" s="181">
        <v>0</v>
      </c>
      <c r="E247" s="123">
        <v>50</v>
      </c>
    </row>
    <row r="248" spans="1:5">
      <c r="A248" s="180" t="s">
        <v>356</v>
      </c>
      <c r="B248" s="121" t="s">
        <v>378</v>
      </c>
      <c r="C248" s="122" t="s">
        <v>290</v>
      </c>
      <c r="D248" s="181">
        <v>801</v>
      </c>
      <c r="E248" s="123">
        <v>50</v>
      </c>
    </row>
    <row r="249" spans="1:5">
      <c r="A249" s="180" t="s">
        <v>379</v>
      </c>
      <c r="B249" s="121" t="s">
        <v>380</v>
      </c>
      <c r="C249" s="122" t="s">
        <v>243</v>
      </c>
      <c r="D249" s="181">
        <v>0</v>
      </c>
      <c r="E249" s="123">
        <v>1378.9</v>
      </c>
    </row>
    <row r="250" spans="1:5" ht="31.5">
      <c r="A250" s="180" t="s">
        <v>250</v>
      </c>
      <c r="B250" s="121" t="s">
        <v>380</v>
      </c>
      <c r="C250" s="122" t="s">
        <v>251</v>
      </c>
      <c r="D250" s="181">
        <v>0</v>
      </c>
      <c r="E250" s="123">
        <v>1378.9</v>
      </c>
    </row>
    <row r="251" spans="1:5">
      <c r="A251" s="180" t="s">
        <v>356</v>
      </c>
      <c r="B251" s="121" t="s">
        <v>380</v>
      </c>
      <c r="C251" s="122" t="s">
        <v>251</v>
      </c>
      <c r="D251" s="181">
        <v>801</v>
      </c>
      <c r="E251" s="123">
        <v>1378.9</v>
      </c>
    </row>
    <row r="252" spans="1:5" ht="18.75" customHeight="1">
      <c r="A252" s="180" t="s">
        <v>267</v>
      </c>
      <c r="B252" s="121" t="s">
        <v>381</v>
      </c>
      <c r="C252" s="122" t="s">
        <v>243</v>
      </c>
      <c r="D252" s="181">
        <v>0</v>
      </c>
      <c r="E252" s="123">
        <v>406.7</v>
      </c>
    </row>
    <row r="253" spans="1:5" ht="31.5">
      <c r="A253" s="180" t="s">
        <v>250</v>
      </c>
      <c r="B253" s="121" t="s">
        <v>381</v>
      </c>
      <c r="C253" s="122" t="s">
        <v>251</v>
      </c>
      <c r="D253" s="181">
        <v>0</v>
      </c>
      <c r="E253" s="123">
        <v>406.7</v>
      </c>
    </row>
    <row r="254" spans="1:5">
      <c r="A254" s="180" t="s">
        <v>356</v>
      </c>
      <c r="B254" s="121" t="s">
        <v>381</v>
      </c>
      <c r="C254" s="122" t="s">
        <v>251</v>
      </c>
      <c r="D254" s="181">
        <v>801</v>
      </c>
      <c r="E254" s="123">
        <v>406.7</v>
      </c>
    </row>
    <row r="255" spans="1:5" ht="31.5">
      <c r="A255" s="180" t="s">
        <v>382</v>
      </c>
      <c r="B255" s="121" t="s">
        <v>383</v>
      </c>
      <c r="C255" s="122" t="s">
        <v>243</v>
      </c>
      <c r="D255" s="181">
        <v>0</v>
      </c>
      <c r="E255" s="123">
        <v>9895.9</v>
      </c>
    </row>
    <row r="256" spans="1:5">
      <c r="A256" s="180" t="s">
        <v>384</v>
      </c>
      <c r="B256" s="121" t="s">
        <v>385</v>
      </c>
      <c r="C256" s="122" t="s">
        <v>243</v>
      </c>
      <c r="D256" s="181">
        <v>0</v>
      </c>
      <c r="E256" s="123">
        <v>21</v>
      </c>
    </row>
    <row r="257" spans="1:5">
      <c r="A257" s="180" t="s">
        <v>289</v>
      </c>
      <c r="B257" s="121" t="s">
        <v>385</v>
      </c>
      <c r="C257" s="122" t="s">
        <v>290</v>
      </c>
      <c r="D257" s="181">
        <v>0</v>
      </c>
      <c r="E257" s="123">
        <v>21</v>
      </c>
    </row>
    <row r="258" spans="1:5">
      <c r="A258" s="180" t="s">
        <v>311</v>
      </c>
      <c r="B258" s="121" t="s">
        <v>385</v>
      </c>
      <c r="C258" s="122" t="s">
        <v>290</v>
      </c>
      <c r="D258" s="181">
        <v>703</v>
      </c>
      <c r="E258" s="123">
        <v>21</v>
      </c>
    </row>
    <row r="259" spans="1:5">
      <c r="A259" s="180" t="s">
        <v>257</v>
      </c>
      <c r="B259" s="121" t="s">
        <v>386</v>
      </c>
      <c r="C259" s="122" t="s">
        <v>243</v>
      </c>
      <c r="D259" s="181">
        <v>0</v>
      </c>
      <c r="E259" s="123">
        <v>16</v>
      </c>
    </row>
    <row r="260" spans="1:5" ht="31.5">
      <c r="A260" s="180" t="s">
        <v>250</v>
      </c>
      <c r="B260" s="121" t="s">
        <v>386</v>
      </c>
      <c r="C260" s="122" t="s">
        <v>251</v>
      </c>
      <c r="D260" s="181">
        <v>0</v>
      </c>
      <c r="E260" s="123">
        <v>16</v>
      </c>
    </row>
    <row r="261" spans="1:5" ht="31.5">
      <c r="A261" s="180" t="s">
        <v>259</v>
      </c>
      <c r="B261" s="121" t="s">
        <v>386</v>
      </c>
      <c r="C261" s="122" t="s">
        <v>251</v>
      </c>
      <c r="D261" s="181">
        <v>705</v>
      </c>
      <c r="E261" s="123">
        <v>16</v>
      </c>
    </row>
    <row r="262" spans="1:5">
      <c r="A262" s="180" t="s">
        <v>260</v>
      </c>
      <c r="B262" s="121" t="s">
        <v>387</v>
      </c>
      <c r="C262" s="122" t="s">
        <v>243</v>
      </c>
      <c r="D262" s="181">
        <v>0</v>
      </c>
      <c r="E262" s="123">
        <v>5937.9</v>
      </c>
    </row>
    <row r="263" spans="1:5" ht="63">
      <c r="A263" s="180" t="s">
        <v>266</v>
      </c>
      <c r="B263" s="121" t="s">
        <v>387</v>
      </c>
      <c r="C263" s="122" t="s">
        <v>127</v>
      </c>
      <c r="D263" s="181">
        <v>0</v>
      </c>
      <c r="E263" s="123">
        <v>5323.5</v>
      </c>
    </row>
    <row r="264" spans="1:5">
      <c r="A264" s="180" t="s">
        <v>311</v>
      </c>
      <c r="B264" s="121" t="s">
        <v>387</v>
      </c>
      <c r="C264" s="122" t="s">
        <v>127</v>
      </c>
      <c r="D264" s="181">
        <v>703</v>
      </c>
      <c r="E264" s="123">
        <v>5323.5</v>
      </c>
    </row>
    <row r="265" spans="1:5" ht="31.5">
      <c r="A265" s="180" t="s">
        <v>250</v>
      </c>
      <c r="B265" s="121" t="s">
        <v>387</v>
      </c>
      <c r="C265" s="122" t="s">
        <v>251</v>
      </c>
      <c r="D265" s="181">
        <v>0</v>
      </c>
      <c r="E265" s="123">
        <v>614.4</v>
      </c>
    </row>
    <row r="266" spans="1:5">
      <c r="A266" s="180" t="s">
        <v>311</v>
      </c>
      <c r="B266" s="121" t="s">
        <v>387</v>
      </c>
      <c r="C266" s="122" t="s">
        <v>251</v>
      </c>
      <c r="D266" s="181">
        <v>703</v>
      </c>
      <c r="E266" s="123">
        <v>614.4</v>
      </c>
    </row>
    <row r="267" spans="1:5" ht="138" customHeight="1">
      <c r="A267" s="180" t="s">
        <v>314</v>
      </c>
      <c r="B267" s="121" t="s">
        <v>388</v>
      </c>
      <c r="C267" s="122" t="s">
        <v>243</v>
      </c>
      <c r="D267" s="181">
        <v>0</v>
      </c>
      <c r="E267" s="123">
        <v>3751</v>
      </c>
    </row>
    <row r="268" spans="1:5" ht="63">
      <c r="A268" s="180" t="s">
        <v>266</v>
      </c>
      <c r="B268" s="121" t="s">
        <v>388</v>
      </c>
      <c r="C268" s="122" t="s">
        <v>127</v>
      </c>
      <c r="D268" s="181">
        <v>0</v>
      </c>
      <c r="E268" s="123">
        <v>3751</v>
      </c>
    </row>
    <row r="269" spans="1:5">
      <c r="A269" s="180" t="s">
        <v>311</v>
      </c>
      <c r="B269" s="121" t="s">
        <v>388</v>
      </c>
      <c r="C269" s="122" t="s">
        <v>127</v>
      </c>
      <c r="D269" s="181">
        <v>703</v>
      </c>
      <c r="E269" s="123">
        <v>3751</v>
      </c>
    </row>
    <row r="270" spans="1:5">
      <c r="A270" s="180" t="s">
        <v>267</v>
      </c>
      <c r="B270" s="121" t="s">
        <v>389</v>
      </c>
      <c r="C270" s="122" t="s">
        <v>243</v>
      </c>
      <c r="D270" s="181">
        <v>0</v>
      </c>
      <c r="E270" s="123">
        <v>170</v>
      </c>
    </row>
    <row r="271" spans="1:5" ht="31.5">
      <c r="A271" s="180" t="s">
        <v>250</v>
      </c>
      <c r="B271" s="121" t="s">
        <v>389</v>
      </c>
      <c r="C271" s="122" t="s">
        <v>251</v>
      </c>
      <c r="D271" s="181">
        <v>0</v>
      </c>
      <c r="E271" s="123">
        <v>170</v>
      </c>
    </row>
    <row r="272" spans="1:5">
      <c r="A272" s="180" t="s">
        <v>311</v>
      </c>
      <c r="B272" s="121" t="s">
        <v>389</v>
      </c>
      <c r="C272" s="122" t="s">
        <v>251</v>
      </c>
      <c r="D272" s="181">
        <v>703</v>
      </c>
      <c r="E272" s="123">
        <v>170</v>
      </c>
    </row>
    <row r="273" spans="1:5" ht="31.5" customHeight="1">
      <c r="A273" s="180" t="s">
        <v>390</v>
      </c>
      <c r="B273" s="121" t="s">
        <v>391</v>
      </c>
      <c r="C273" s="122" t="s">
        <v>243</v>
      </c>
      <c r="D273" s="181">
        <v>0</v>
      </c>
      <c r="E273" s="123">
        <v>4211.1000000000004</v>
      </c>
    </row>
    <row r="274" spans="1:5" ht="31.5">
      <c r="A274" s="180" t="s">
        <v>392</v>
      </c>
      <c r="B274" s="121" t="s">
        <v>393</v>
      </c>
      <c r="C274" s="122" t="s">
        <v>243</v>
      </c>
      <c r="D274" s="181">
        <v>0</v>
      </c>
      <c r="E274" s="123">
        <v>2099.1999999999998</v>
      </c>
    </row>
    <row r="275" spans="1:5">
      <c r="A275" s="180" t="s">
        <v>394</v>
      </c>
      <c r="B275" s="121" t="s">
        <v>395</v>
      </c>
      <c r="C275" s="122" t="s">
        <v>243</v>
      </c>
      <c r="D275" s="181">
        <v>0</v>
      </c>
      <c r="E275" s="123">
        <v>1409.2</v>
      </c>
    </row>
    <row r="276" spans="1:5" ht="63">
      <c r="A276" s="180" t="s">
        <v>266</v>
      </c>
      <c r="B276" s="121" t="s">
        <v>395</v>
      </c>
      <c r="C276" s="122" t="s">
        <v>127</v>
      </c>
      <c r="D276" s="181">
        <v>0</v>
      </c>
      <c r="E276" s="123">
        <v>1406.3</v>
      </c>
    </row>
    <row r="277" spans="1:5">
      <c r="A277" s="180" t="s">
        <v>396</v>
      </c>
      <c r="B277" s="121" t="s">
        <v>395</v>
      </c>
      <c r="C277" s="122" t="s">
        <v>127</v>
      </c>
      <c r="D277" s="181">
        <v>804</v>
      </c>
      <c r="E277" s="123">
        <v>1406.3</v>
      </c>
    </row>
    <row r="278" spans="1:5" ht="31.5">
      <c r="A278" s="180" t="s">
        <v>250</v>
      </c>
      <c r="B278" s="121" t="s">
        <v>395</v>
      </c>
      <c r="C278" s="122" t="s">
        <v>251</v>
      </c>
      <c r="D278" s="181">
        <v>0</v>
      </c>
      <c r="E278" s="123">
        <v>2.9</v>
      </c>
    </row>
    <row r="279" spans="1:5">
      <c r="A279" s="180" t="s">
        <v>396</v>
      </c>
      <c r="B279" s="121" t="s">
        <v>395</v>
      </c>
      <c r="C279" s="122" t="s">
        <v>251</v>
      </c>
      <c r="D279" s="181">
        <v>804</v>
      </c>
      <c r="E279" s="123">
        <v>2.9</v>
      </c>
    </row>
    <row r="280" spans="1:5" ht="138" customHeight="1">
      <c r="A280" s="180" t="s">
        <v>314</v>
      </c>
      <c r="B280" s="121" t="s">
        <v>397</v>
      </c>
      <c r="C280" s="122" t="s">
        <v>243</v>
      </c>
      <c r="D280" s="181">
        <v>0</v>
      </c>
      <c r="E280" s="123">
        <v>690</v>
      </c>
    </row>
    <row r="281" spans="1:5" ht="63">
      <c r="A281" s="180" t="s">
        <v>266</v>
      </c>
      <c r="B281" s="121" t="s">
        <v>397</v>
      </c>
      <c r="C281" s="122" t="s">
        <v>127</v>
      </c>
      <c r="D281" s="181">
        <v>0</v>
      </c>
      <c r="E281" s="123">
        <v>690</v>
      </c>
    </row>
    <row r="282" spans="1:5">
      <c r="A282" s="180" t="s">
        <v>396</v>
      </c>
      <c r="B282" s="121" t="s">
        <v>397</v>
      </c>
      <c r="C282" s="122" t="s">
        <v>127</v>
      </c>
      <c r="D282" s="181">
        <v>804</v>
      </c>
      <c r="E282" s="123">
        <v>690</v>
      </c>
    </row>
    <row r="283" spans="1:5" ht="31.5">
      <c r="A283" s="180" t="s">
        <v>398</v>
      </c>
      <c r="B283" s="121" t="s">
        <v>399</v>
      </c>
      <c r="C283" s="122" t="s">
        <v>243</v>
      </c>
      <c r="D283" s="181">
        <v>0</v>
      </c>
      <c r="E283" s="123">
        <v>111.9</v>
      </c>
    </row>
    <row r="284" spans="1:5" ht="31.5">
      <c r="A284" s="180" t="s">
        <v>398</v>
      </c>
      <c r="B284" s="121" t="s">
        <v>400</v>
      </c>
      <c r="C284" s="122" t="s">
        <v>243</v>
      </c>
      <c r="D284" s="181">
        <v>0</v>
      </c>
      <c r="E284" s="123">
        <v>111.9</v>
      </c>
    </row>
    <row r="285" spans="1:5" ht="31.5">
      <c r="A285" s="180" t="s">
        <v>250</v>
      </c>
      <c r="B285" s="121" t="s">
        <v>400</v>
      </c>
      <c r="C285" s="122" t="s">
        <v>251</v>
      </c>
      <c r="D285" s="181">
        <v>0</v>
      </c>
      <c r="E285" s="123">
        <v>111.9</v>
      </c>
    </row>
    <row r="286" spans="1:5">
      <c r="A286" s="180" t="s">
        <v>401</v>
      </c>
      <c r="B286" s="121" t="s">
        <v>400</v>
      </c>
      <c r="C286" s="122" t="s">
        <v>251</v>
      </c>
      <c r="D286" s="181">
        <v>113</v>
      </c>
      <c r="E286" s="123">
        <v>111.9</v>
      </c>
    </row>
    <row r="287" spans="1:5" ht="47.25">
      <c r="A287" s="180" t="s">
        <v>402</v>
      </c>
      <c r="B287" s="121" t="s">
        <v>403</v>
      </c>
      <c r="C287" s="122" t="s">
        <v>243</v>
      </c>
      <c r="D287" s="181">
        <v>0</v>
      </c>
      <c r="E287" s="123">
        <v>2000</v>
      </c>
    </row>
    <row r="288" spans="1:5" ht="31.5">
      <c r="A288" s="180" t="s">
        <v>404</v>
      </c>
      <c r="B288" s="121" t="s">
        <v>405</v>
      </c>
      <c r="C288" s="122" t="s">
        <v>243</v>
      </c>
      <c r="D288" s="181">
        <v>0</v>
      </c>
      <c r="E288" s="123">
        <v>2000</v>
      </c>
    </row>
    <row r="289" spans="1:5">
      <c r="A289" s="180" t="s">
        <v>406</v>
      </c>
      <c r="B289" s="121" t="s">
        <v>405</v>
      </c>
      <c r="C289" s="122" t="s">
        <v>407</v>
      </c>
      <c r="D289" s="181">
        <v>0</v>
      </c>
      <c r="E289" s="123">
        <v>2000</v>
      </c>
    </row>
    <row r="290" spans="1:5">
      <c r="A290" s="180" t="s">
        <v>396</v>
      </c>
      <c r="B290" s="121" t="s">
        <v>405</v>
      </c>
      <c r="C290" s="122" t="s">
        <v>407</v>
      </c>
      <c r="D290" s="181">
        <v>804</v>
      </c>
      <c r="E290" s="123">
        <v>2000</v>
      </c>
    </row>
    <row r="291" spans="1:5" s="117" customFormat="1" ht="45.75" customHeight="1">
      <c r="A291" s="178" t="s">
        <v>408</v>
      </c>
      <c r="B291" s="114" t="s">
        <v>409</v>
      </c>
      <c r="C291" s="115" t="s">
        <v>243</v>
      </c>
      <c r="D291" s="179">
        <v>0</v>
      </c>
      <c r="E291" s="116">
        <v>27277</v>
      </c>
    </row>
    <row r="292" spans="1:5" ht="47.25">
      <c r="A292" s="180" t="s">
        <v>410</v>
      </c>
      <c r="B292" s="121" t="s">
        <v>411</v>
      </c>
      <c r="C292" s="122" t="s">
        <v>243</v>
      </c>
      <c r="D292" s="181">
        <v>0</v>
      </c>
      <c r="E292" s="123">
        <v>4660.6000000000004</v>
      </c>
    </row>
    <row r="293" spans="1:5" ht="31.5" customHeight="1">
      <c r="A293" s="180" t="s">
        <v>412</v>
      </c>
      <c r="B293" s="121" t="s">
        <v>413</v>
      </c>
      <c r="C293" s="122" t="s">
        <v>243</v>
      </c>
      <c r="D293" s="181">
        <v>0</v>
      </c>
      <c r="E293" s="123">
        <v>4546</v>
      </c>
    </row>
    <row r="294" spans="1:5" ht="19.5" customHeight="1">
      <c r="A294" s="180" t="s">
        <v>824</v>
      </c>
      <c r="B294" s="121" t="s">
        <v>825</v>
      </c>
      <c r="C294" s="122" t="s">
        <v>243</v>
      </c>
      <c r="D294" s="181">
        <v>0</v>
      </c>
      <c r="E294" s="123">
        <v>25</v>
      </c>
    </row>
    <row r="295" spans="1:5">
      <c r="A295" s="180" t="s">
        <v>262</v>
      </c>
      <c r="B295" s="121" t="s">
        <v>825</v>
      </c>
      <c r="C295" s="122" t="s">
        <v>263</v>
      </c>
      <c r="D295" s="181">
        <v>0</v>
      </c>
      <c r="E295" s="123">
        <v>25</v>
      </c>
    </row>
    <row r="296" spans="1:5">
      <c r="A296" s="180" t="s">
        <v>356</v>
      </c>
      <c r="B296" s="121" t="s">
        <v>825</v>
      </c>
      <c r="C296" s="122" t="s">
        <v>263</v>
      </c>
      <c r="D296" s="181">
        <v>801</v>
      </c>
      <c r="E296" s="123">
        <v>25</v>
      </c>
    </row>
    <row r="297" spans="1:5" ht="31.5">
      <c r="A297" s="180" t="s">
        <v>414</v>
      </c>
      <c r="B297" s="121" t="s">
        <v>415</v>
      </c>
      <c r="C297" s="122" t="s">
        <v>243</v>
      </c>
      <c r="D297" s="181">
        <v>0</v>
      </c>
      <c r="E297" s="123">
        <v>870</v>
      </c>
    </row>
    <row r="298" spans="1:5" ht="31.5">
      <c r="A298" s="180" t="s">
        <v>416</v>
      </c>
      <c r="B298" s="121" t="s">
        <v>415</v>
      </c>
      <c r="C298" s="122" t="s">
        <v>417</v>
      </c>
      <c r="D298" s="181">
        <v>0</v>
      </c>
      <c r="E298" s="123">
        <v>870</v>
      </c>
    </row>
    <row r="299" spans="1:5">
      <c r="A299" s="180" t="s">
        <v>272</v>
      </c>
      <c r="B299" s="121" t="s">
        <v>415</v>
      </c>
      <c r="C299" s="122" t="s">
        <v>417</v>
      </c>
      <c r="D299" s="181">
        <v>702</v>
      </c>
      <c r="E299" s="123">
        <v>870</v>
      </c>
    </row>
    <row r="300" spans="1:5" ht="77.25" customHeight="1">
      <c r="A300" s="180" t="s">
        <v>418</v>
      </c>
      <c r="B300" s="121" t="s">
        <v>419</v>
      </c>
      <c r="C300" s="122" t="s">
        <v>243</v>
      </c>
      <c r="D300" s="181">
        <v>0</v>
      </c>
      <c r="E300" s="123">
        <v>3651</v>
      </c>
    </row>
    <row r="301" spans="1:5" ht="31.5">
      <c r="A301" s="180" t="s">
        <v>416</v>
      </c>
      <c r="B301" s="121" t="s">
        <v>419</v>
      </c>
      <c r="C301" s="122" t="s">
        <v>417</v>
      </c>
      <c r="D301" s="181">
        <v>0</v>
      </c>
      <c r="E301" s="123">
        <v>3651</v>
      </c>
    </row>
    <row r="302" spans="1:5">
      <c r="A302" s="180" t="s">
        <v>356</v>
      </c>
      <c r="B302" s="121" t="s">
        <v>419</v>
      </c>
      <c r="C302" s="122" t="s">
        <v>417</v>
      </c>
      <c r="D302" s="181">
        <v>801</v>
      </c>
      <c r="E302" s="123">
        <v>3651</v>
      </c>
    </row>
    <row r="303" spans="1:5" ht="47.25" customHeight="1">
      <c r="A303" s="180" t="s">
        <v>420</v>
      </c>
      <c r="B303" s="121" t="s">
        <v>421</v>
      </c>
      <c r="C303" s="122" t="s">
        <v>243</v>
      </c>
      <c r="D303" s="181">
        <v>0</v>
      </c>
      <c r="E303" s="123">
        <v>114.6</v>
      </c>
    </row>
    <row r="304" spans="1:5" ht="31.5">
      <c r="A304" s="180" t="s">
        <v>422</v>
      </c>
      <c r="B304" s="121" t="s">
        <v>423</v>
      </c>
      <c r="C304" s="122" t="s">
        <v>243</v>
      </c>
      <c r="D304" s="181">
        <v>0</v>
      </c>
      <c r="E304" s="123">
        <v>114.6</v>
      </c>
    </row>
    <row r="305" spans="1:5" ht="31.5">
      <c r="A305" s="180" t="s">
        <v>250</v>
      </c>
      <c r="B305" s="121" t="s">
        <v>423</v>
      </c>
      <c r="C305" s="122" t="s">
        <v>251</v>
      </c>
      <c r="D305" s="181">
        <v>0</v>
      </c>
      <c r="E305" s="123">
        <v>4.2</v>
      </c>
    </row>
    <row r="306" spans="1:5">
      <c r="A306" s="180" t="s">
        <v>401</v>
      </c>
      <c r="B306" s="121" t="s">
        <v>423</v>
      </c>
      <c r="C306" s="122" t="s">
        <v>251</v>
      </c>
      <c r="D306" s="181">
        <v>113</v>
      </c>
      <c r="E306" s="123">
        <v>4.2</v>
      </c>
    </row>
    <row r="307" spans="1:5">
      <c r="A307" s="180" t="s">
        <v>289</v>
      </c>
      <c r="B307" s="121" t="s">
        <v>423</v>
      </c>
      <c r="C307" s="122" t="s">
        <v>290</v>
      </c>
      <c r="D307" s="181">
        <v>0</v>
      </c>
      <c r="E307" s="123">
        <v>110.4</v>
      </c>
    </row>
    <row r="308" spans="1:5">
      <c r="A308" s="180" t="s">
        <v>401</v>
      </c>
      <c r="B308" s="121" t="s">
        <v>423</v>
      </c>
      <c r="C308" s="122" t="s">
        <v>290</v>
      </c>
      <c r="D308" s="181">
        <v>113</v>
      </c>
      <c r="E308" s="123">
        <v>110.4</v>
      </c>
    </row>
    <row r="309" spans="1:5" ht="47.25">
      <c r="A309" s="180" t="s">
        <v>424</v>
      </c>
      <c r="B309" s="121" t="s">
        <v>425</v>
      </c>
      <c r="C309" s="122" t="s">
        <v>243</v>
      </c>
      <c r="D309" s="181">
        <v>0</v>
      </c>
      <c r="E309" s="123">
        <v>1902.9</v>
      </c>
    </row>
    <row r="310" spans="1:5" ht="31.5">
      <c r="A310" s="180" t="s">
        <v>826</v>
      </c>
      <c r="B310" s="121" t="s">
        <v>827</v>
      </c>
      <c r="C310" s="122" t="s">
        <v>243</v>
      </c>
      <c r="D310" s="181">
        <v>0</v>
      </c>
      <c r="E310" s="123">
        <v>41.4</v>
      </c>
    </row>
    <row r="311" spans="1:5" ht="47.25">
      <c r="A311" s="180" t="s">
        <v>828</v>
      </c>
      <c r="B311" s="121" t="s">
        <v>829</v>
      </c>
      <c r="C311" s="122" t="s">
        <v>243</v>
      </c>
      <c r="D311" s="181">
        <v>0</v>
      </c>
      <c r="E311" s="123">
        <v>41.4</v>
      </c>
    </row>
    <row r="312" spans="1:5" ht="31.5">
      <c r="A312" s="180" t="s">
        <v>250</v>
      </c>
      <c r="B312" s="121" t="s">
        <v>829</v>
      </c>
      <c r="C312" s="122" t="s">
        <v>251</v>
      </c>
      <c r="D312" s="181">
        <v>0</v>
      </c>
      <c r="E312" s="123">
        <v>41.4</v>
      </c>
    </row>
    <row r="313" spans="1:5">
      <c r="A313" s="180" t="s">
        <v>830</v>
      </c>
      <c r="B313" s="121" t="s">
        <v>829</v>
      </c>
      <c r="C313" s="122" t="s">
        <v>251</v>
      </c>
      <c r="D313" s="181">
        <v>605</v>
      </c>
      <c r="E313" s="123">
        <v>41.4</v>
      </c>
    </row>
    <row r="314" spans="1:5" ht="31.5">
      <c r="A314" s="180" t="s">
        <v>426</v>
      </c>
      <c r="B314" s="121" t="s">
        <v>427</v>
      </c>
      <c r="C314" s="122" t="s">
        <v>243</v>
      </c>
      <c r="D314" s="181">
        <v>0</v>
      </c>
      <c r="E314" s="123">
        <v>1861.5</v>
      </c>
    </row>
    <row r="315" spans="1:5" ht="63">
      <c r="A315" s="180" t="s">
        <v>428</v>
      </c>
      <c r="B315" s="121" t="s">
        <v>429</v>
      </c>
      <c r="C315" s="122" t="s">
        <v>243</v>
      </c>
      <c r="D315" s="181">
        <v>0</v>
      </c>
      <c r="E315" s="123">
        <v>1861.5</v>
      </c>
    </row>
    <row r="316" spans="1:5" ht="31.5">
      <c r="A316" s="180" t="s">
        <v>250</v>
      </c>
      <c r="B316" s="121" t="s">
        <v>429</v>
      </c>
      <c r="C316" s="122" t="s">
        <v>251</v>
      </c>
      <c r="D316" s="181">
        <v>0</v>
      </c>
      <c r="E316" s="123">
        <v>1861.5</v>
      </c>
    </row>
    <row r="317" spans="1:5">
      <c r="A317" s="180" t="s">
        <v>430</v>
      </c>
      <c r="B317" s="121" t="s">
        <v>429</v>
      </c>
      <c r="C317" s="122" t="s">
        <v>251</v>
      </c>
      <c r="D317" s="181">
        <v>405</v>
      </c>
      <c r="E317" s="123">
        <v>1861.5</v>
      </c>
    </row>
    <row r="318" spans="1:5" ht="47.25">
      <c r="A318" s="180" t="s">
        <v>431</v>
      </c>
      <c r="B318" s="121" t="s">
        <v>432</v>
      </c>
      <c r="C318" s="122" t="s">
        <v>243</v>
      </c>
      <c r="D318" s="181">
        <v>0</v>
      </c>
      <c r="E318" s="123">
        <v>396.8</v>
      </c>
    </row>
    <row r="319" spans="1:5" ht="47.25">
      <c r="A319" s="180" t="s">
        <v>433</v>
      </c>
      <c r="B319" s="121" t="s">
        <v>434</v>
      </c>
      <c r="C319" s="122" t="s">
        <v>243</v>
      </c>
      <c r="D319" s="181">
        <v>0</v>
      </c>
      <c r="E319" s="123">
        <v>394.4</v>
      </c>
    </row>
    <row r="320" spans="1:5" ht="48" customHeight="1">
      <c r="A320" s="180" t="s">
        <v>337</v>
      </c>
      <c r="B320" s="121" t="s">
        <v>435</v>
      </c>
      <c r="C320" s="122" t="s">
        <v>243</v>
      </c>
      <c r="D320" s="181">
        <v>0</v>
      </c>
      <c r="E320" s="123">
        <v>394.4</v>
      </c>
    </row>
    <row r="321" spans="1:5" ht="31.5">
      <c r="A321" s="180" t="s">
        <v>250</v>
      </c>
      <c r="B321" s="121" t="s">
        <v>435</v>
      </c>
      <c r="C321" s="122" t="s">
        <v>251</v>
      </c>
      <c r="D321" s="181">
        <v>0</v>
      </c>
      <c r="E321" s="123">
        <v>394.4</v>
      </c>
    </row>
    <row r="322" spans="1:5">
      <c r="A322" s="180" t="s">
        <v>252</v>
      </c>
      <c r="B322" s="121" t="s">
        <v>435</v>
      </c>
      <c r="C322" s="122" t="s">
        <v>251</v>
      </c>
      <c r="D322" s="181">
        <v>701</v>
      </c>
      <c r="E322" s="123">
        <v>2.8</v>
      </c>
    </row>
    <row r="323" spans="1:5">
      <c r="A323" s="180" t="s">
        <v>272</v>
      </c>
      <c r="B323" s="121" t="s">
        <v>435</v>
      </c>
      <c r="C323" s="122" t="s">
        <v>251</v>
      </c>
      <c r="D323" s="181">
        <v>702</v>
      </c>
      <c r="E323" s="123">
        <v>284.60000000000002</v>
      </c>
    </row>
    <row r="324" spans="1:5">
      <c r="A324" s="180" t="s">
        <v>356</v>
      </c>
      <c r="B324" s="121" t="s">
        <v>435</v>
      </c>
      <c r="C324" s="122" t="s">
        <v>251</v>
      </c>
      <c r="D324" s="181">
        <v>801</v>
      </c>
      <c r="E324" s="123">
        <v>107</v>
      </c>
    </row>
    <row r="325" spans="1:5" ht="47.25" customHeight="1">
      <c r="A325" s="180" t="s">
        <v>436</v>
      </c>
      <c r="B325" s="121" t="s">
        <v>437</v>
      </c>
      <c r="C325" s="122" t="s">
        <v>243</v>
      </c>
      <c r="D325" s="181">
        <v>0</v>
      </c>
      <c r="E325" s="123">
        <v>2.4</v>
      </c>
    </row>
    <row r="326" spans="1:5" ht="46.5" customHeight="1">
      <c r="A326" s="180" t="s">
        <v>337</v>
      </c>
      <c r="B326" s="121" t="s">
        <v>438</v>
      </c>
      <c r="C326" s="122" t="s">
        <v>243</v>
      </c>
      <c r="D326" s="181">
        <v>0</v>
      </c>
      <c r="E326" s="123">
        <v>2.4</v>
      </c>
    </row>
    <row r="327" spans="1:5" ht="31.5">
      <c r="A327" s="180" t="s">
        <v>250</v>
      </c>
      <c r="B327" s="121" t="s">
        <v>438</v>
      </c>
      <c r="C327" s="122" t="s">
        <v>251</v>
      </c>
      <c r="D327" s="181">
        <v>0</v>
      </c>
      <c r="E327" s="123">
        <v>2.4</v>
      </c>
    </row>
    <row r="328" spans="1:5" ht="47.25">
      <c r="A328" s="180" t="s">
        <v>439</v>
      </c>
      <c r="B328" s="121" t="s">
        <v>438</v>
      </c>
      <c r="C328" s="122" t="s">
        <v>251</v>
      </c>
      <c r="D328" s="181">
        <v>104</v>
      </c>
      <c r="E328" s="123">
        <v>2.4</v>
      </c>
    </row>
    <row r="329" spans="1:5" ht="47.25">
      <c r="A329" s="180" t="s">
        <v>440</v>
      </c>
      <c r="B329" s="121" t="s">
        <v>441</v>
      </c>
      <c r="C329" s="122" t="s">
        <v>243</v>
      </c>
      <c r="D329" s="181">
        <v>0</v>
      </c>
      <c r="E329" s="123">
        <v>20316.7</v>
      </c>
    </row>
    <row r="330" spans="1:5" ht="31.5">
      <c r="A330" s="180" t="s">
        <v>442</v>
      </c>
      <c r="B330" s="121" t="s">
        <v>443</v>
      </c>
      <c r="C330" s="122" t="s">
        <v>243</v>
      </c>
      <c r="D330" s="181">
        <v>0</v>
      </c>
      <c r="E330" s="123">
        <v>9009.2000000000007</v>
      </c>
    </row>
    <row r="331" spans="1:5" ht="18.75" customHeight="1">
      <c r="A331" s="180" t="s">
        <v>330</v>
      </c>
      <c r="B331" s="121" t="s">
        <v>444</v>
      </c>
      <c r="C331" s="122" t="s">
        <v>243</v>
      </c>
      <c r="D331" s="181">
        <v>0</v>
      </c>
      <c r="E331" s="123">
        <v>6415.2</v>
      </c>
    </row>
    <row r="332" spans="1:5" ht="63">
      <c r="A332" s="180" t="s">
        <v>266</v>
      </c>
      <c r="B332" s="121" t="s">
        <v>444</v>
      </c>
      <c r="C332" s="122" t="s">
        <v>127</v>
      </c>
      <c r="D332" s="181">
        <v>0</v>
      </c>
      <c r="E332" s="123">
        <v>6319.8</v>
      </c>
    </row>
    <row r="333" spans="1:5" ht="17.25" customHeight="1">
      <c r="A333" s="180" t="s">
        <v>445</v>
      </c>
      <c r="B333" s="121" t="s">
        <v>444</v>
      </c>
      <c r="C333" s="122" t="s">
        <v>127</v>
      </c>
      <c r="D333" s="181">
        <v>505</v>
      </c>
      <c r="E333" s="123">
        <v>6319.8</v>
      </c>
    </row>
    <row r="334" spans="1:5" ht="31.5">
      <c r="A334" s="180" t="s">
        <v>250</v>
      </c>
      <c r="B334" s="121" t="s">
        <v>444</v>
      </c>
      <c r="C334" s="122" t="s">
        <v>251</v>
      </c>
      <c r="D334" s="181">
        <v>0</v>
      </c>
      <c r="E334" s="123">
        <v>95.2</v>
      </c>
    </row>
    <row r="335" spans="1:5" ht="19.5" customHeight="1">
      <c r="A335" s="180" t="s">
        <v>445</v>
      </c>
      <c r="B335" s="121" t="s">
        <v>444</v>
      </c>
      <c r="C335" s="122" t="s">
        <v>251</v>
      </c>
      <c r="D335" s="181">
        <v>505</v>
      </c>
      <c r="E335" s="123">
        <v>95.2</v>
      </c>
    </row>
    <row r="336" spans="1:5">
      <c r="A336" s="180" t="s">
        <v>262</v>
      </c>
      <c r="B336" s="121" t="s">
        <v>444</v>
      </c>
      <c r="C336" s="122" t="s">
        <v>263</v>
      </c>
      <c r="D336" s="181">
        <v>0</v>
      </c>
      <c r="E336" s="123">
        <v>0.2</v>
      </c>
    </row>
    <row r="337" spans="1:5" ht="18.75" customHeight="1">
      <c r="A337" s="180" t="s">
        <v>445</v>
      </c>
      <c r="B337" s="121" t="s">
        <v>444</v>
      </c>
      <c r="C337" s="122" t="s">
        <v>263</v>
      </c>
      <c r="D337" s="181">
        <v>505</v>
      </c>
      <c r="E337" s="123">
        <v>0.2</v>
      </c>
    </row>
    <row r="338" spans="1:5" ht="138" customHeight="1">
      <c r="A338" s="180" t="s">
        <v>314</v>
      </c>
      <c r="B338" s="121" t="s">
        <v>446</v>
      </c>
      <c r="C338" s="122" t="s">
        <v>243</v>
      </c>
      <c r="D338" s="181">
        <v>0</v>
      </c>
      <c r="E338" s="123">
        <v>2594</v>
      </c>
    </row>
    <row r="339" spans="1:5" ht="63">
      <c r="A339" s="180" t="s">
        <v>266</v>
      </c>
      <c r="B339" s="121" t="s">
        <v>446</v>
      </c>
      <c r="C339" s="122" t="s">
        <v>127</v>
      </c>
      <c r="D339" s="181">
        <v>0</v>
      </c>
      <c r="E339" s="123">
        <v>2594</v>
      </c>
    </row>
    <row r="340" spans="1:5" ht="15.75" customHeight="1">
      <c r="A340" s="180" t="s">
        <v>445</v>
      </c>
      <c r="B340" s="121" t="s">
        <v>446</v>
      </c>
      <c r="C340" s="122" t="s">
        <v>127</v>
      </c>
      <c r="D340" s="181">
        <v>505</v>
      </c>
      <c r="E340" s="123">
        <v>2594</v>
      </c>
    </row>
    <row r="341" spans="1:5" ht="31.5">
      <c r="A341" s="180" t="s">
        <v>447</v>
      </c>
      <c r="B341" s="121" t="s">
        <v>448</v>
      </c>
      <c r="C341" s="122" t="s">
        <v>243</v>
      </c>
      <c r="D341" s="181">
        <v>0</v>
      </c>
      <c r="E341" s="123">
        <v>11307.5</v>
      </c>
    </row>
    <row r="342" spans="1:5" ht="47.25">
      <c r="A342" s="180" t="s">
        <v>449</v>
      </c>
      <c r="B342" s="121" t="s">
        <v>450</v>
      </c>
      <c r="C342" s="122" t="s">
        <v>243</v>
      </c>
      <c r="D342" s="181">
        <v>0</v>
      </c>
      <c r="E342" s="123">
        <v>11307.5</v>
      </c>
    </row>
    <row r="343" spans="1:5" ht="63">
      <c r="A343" s="180" t="s">
        <v>266</v>
      </c>
      <c r="B343" s="121" t="s">
        <v>450</v>
      </c>
      <c r="C343" s="122" t="s">
        <v>127</v>
      </c>
      <c r="D343" s="181">
        <v>0</v>
      </c>
      <c r="E343" s="123">
        <v>1054.8</v>
      </c>
    </row>
    <row r="344" spans="1:5" ht="18.75" customHeight="1">
      <c r="A344" s="180" t="s">
        <v>445</v>
      </c>
      <c r="B344" s="121" t="s">
        <v>450</v>
      </c>
      <c r="C344" s="122" t="s">
        <v>127</v>
      </c>
      <c r="D344" s="181">
        <v>505</v>
      </c>
      <c r="E344" s="123">
        <v>1054.8</v>
      </c>
    </row>
    <row r="345" spans="1:5" ht="31.5">
      <c r="A345" s="180" t="s">
        <v>250</v>
      </c>
      <c r="B345" s="121" t="s">
        <v>450</v>
      </c>
      <c r="C345" s="122" t="s">
        <v>251</v>
      </c>
      <c r="D345" s="181">
        <v>0</v>
      </c>
      <c r="E345" s="123">
        <v>282.7</v>
      </c>
    </row>
    <row r="346" spans="1:5" ht="18.75" customHeight="1">
      <c r="A346" s="180" t="s">
        <v>445</v>
      </c>
      <c r="B346" s="121" t="s">
        <v>450</v>
      </c>
      <c r="C346" s="122" t="s">
        <v>251</v>
      </c>
      <c r="D346" s="181">
        <v>505</v>
      </c>
      <c r="E346" s="123">
        <v>52.7</v>
      </c>
    </row>
    <row r="347" spans="1:5">
      <c r="A347" s="180" t="s">
        <v>451</v>
      </c>
      <c r="B347" s="121" t="s">
        <v>450</v>
      </c>
      <c r="C347" s="122" t="s">
        <v>251</v>
      </c>
      <c r="D347" s="181">
        <v>1003</v>
      </c>
      <c r="E347" s="123">
        <v>230</v>
      </c>
    </row>
    <row r="348" spans="1:5">
      <c r="A348" s="180" t="s">
        <v>289</v>
      </c>
      <c r="B348" s="121" t="s">
        <v>450</v>
      </c>
      <c r="C348" s="122" t="s">
        <v>290</v>
      </c>
      <c r="D348" s="181">
        <v>0</v>
      </c>
      <c r="E348" s="123">
        <v>9970</v>
      </c>
    </row>
    <row r="349" spans="1:5">
      <c r="A349" s="180" t="s">
        <v>451</v>
      </c>
      <c r="B349" s="121" t="s">
        <v>450</v>
      </c>
      <c r="C349" s="122" t="s">
        <v>290</v>
      </c>
      <c r="D349" s="181">
        <v>1003</v>
      </c>
      <c r="E349" s="123">
        <v>9970</v>
      </c>
    </row>
    <row r="350" spans="1:5" s="117" customFormat="1" ht="47.25">
      <c r="A350" s="178" t="s">
        <v>452</v>
      </c>
      <c r="B350" s="114" t="s">
        <v>453</v>
      </c>
      <c r="C350" s="115" t="s">
        <v>243</v>
      </c>
      <c r="D350" s="179">
        <v>0</v>
      </c>
      <c r="E350" s="116">
        <v>159044.9</v>
      </c>
    </row>
    <row r="351" spans="1:5" ht="63">
      <c r="A351" s="180" t="s">
        <v>454</v>
      </c>
      <c r="B351" s="121" t="s">
        <v>455</v>
      </c>
      <c r="C351" s="122" t="s">
        <v>243</v>
      </c>
      <c r="D351" s="181">
        <v>0</v>
      </c>
      <c r="E351" s="123">
        <v>42729.7</v>
      </c>
    </row>
    <row r="352" spans="1:5" ht="63.75" customHeight="1">
      <c r="A352" s="180" t="s">
        <v>456</v>
      </c>
      <c r="B352" s="121" t="s">
        <v>457</v>
      </c>
      <c r="C352" s="122" t="s">
        <v>243</v>
      </c>
      <c r="D352" s="181">
        <v>0</v>
      </c>
      <c r="E352" s="123">
        <v>42729.7</v>
      </c>
    </row>
    <row r="353" spans="1:5" ht="18.75" customHeight="1">
      <c r="A353" s="180" t="s">
        <v>257</v>
      </c>
      <c r="B353" s="121" t="s">
        <v>458</v>
      </c>
      <c r="C353" s="122" t="s">
        <v>243</v>
      </c>
      <c r="D353" s="181">
        <v>0</v>
      </c>
      <c r="E353" s="123">
        <v>98</v>
      </c>
    </row>
    <row r="354" spans="1:5" ht="31.5">
      <c r="A354" s="180" t="s">
        <v>250</v>
      </c>
      <c r="B354" s="121" t="s">
        <v>458</v>
      </c>
      <c r="C354" s="122" t="s">
        <v>251</v>
      </c>
      <c r="D354" s="181">
        <v>0</v>
      </c>
      <c r="E354" s="123">
        <v>98</v>
      </c>
    </row>
    <row r="355" spans="1:5" ht="31.5">
      <c r="A355" s="180" t="s">
        <v>259</v>
      </c>
      <c r="B355" s="121" t="s">
        <v>458</v>
      </c>
      <c r="C355" s="122" t="s">
        <v>251</v>
      </c>
      <c r="D355" s="181">
        <v>705</v>
      </c>
      <c r="E355" s="123">
        <v>98</v>
      </c>
    </row>
    <row r="356" spans="1:5">
      <c r="A356" s="180" t="s">
        <v>394</v>
      </c>
      <c r="B356" s="121" t="s">
        <v>459</v>
      </c>
      <c r="C356" s="122" t="s">
        <v>243</v>
      </c>
      <c r="D356" s="181">
        <v>0</v>
      </c>
      <c r="E356" s="123">
        <v>10923.4</v>
      </c>
    </row>
    <row r="357" spans="1:5" ht="63">
      <c r="A357" s="180" t="s">
        <v>266</v>
      </c>
      <c r="B357" s="121" t="s">
        <v>459</v>
      </c>
      <c r="C357" s="122" t="s">
        <v>127</v>
      </c>
      <c r="D357" s="181">
        <v>0</v>
      </c>
      <c r="E357" s="123">
        <v>9059.2000000000007</v>
      </c>
    </row>
    <row r="358" spans="1:5" ht="30.75" customHeight="1">
      <c r="A358" s="180" t="s">
        <v>460</v>
      </c>
      <c r="B358" s="121" t="s">
        <v>459</v>
      </c>
      <c r="C358" s="122" t="s">
        <v>127</v>
      </c>
      <c r="D358" s="181">
        <v>106</v>
      </c>
      <c r="E358" s="123">
        <v>9059.2000000000007</v>
      </c>
    </row>
    <row r="359" spans="1:5" ht="31.5">
      <c r="A359" s="180" t="s">
        <v>250</v>
      </c>
      <c r="B359" s="121" t="s">
        <v>459</v>
      </c>
      <c r="C359" s="122" t="s">
        <v>251</v>
      </c>
      <c r="D359" s="181">
        <v>0</v>
      </c>
      <c r="E359" s="123">
        <v>1864.2</v>
      </c>
    </row>
    <row r="360" spans="1:5" ht="31.5" customHeight="1">
      <c r="A360" s="180" t="s">
        <v>460</v>
      </c>
      <c r="B360" s="121" t="s">
        <v>459</v>
      </c>
      <c r="C360" s="122" t="s">
        <v>251</v>
      </c>
      <c r="D360" s="181">
        <v>106</v>
      </c>
      <c r="E360" s="123">
        <v>1864.2</v>
      </c>
    </row>
    <row r="361" spans="1:5">
      <c r="A361" s="180" t="s">
        <v>260</v>
      </c>
      <c r="B361" s="121" t="s">
        <v>461</v>
      </c>
      <c r="C361" s="122" t="s">
        <v>243</v>
      </c>
      <c r="D361" s="181">
        <v>0</v>
      </c>
      <c r="E361" s="123">
        <v>17864.3</v>
      </c>
    </row>
    <row r="362" spans="1:5" ht="63">
      <c r="A362" s="180" t="s">
        <v>266</v>
      </c>
      <c r="B362" s="121" t="s">
        <v>461</v>
      </c>
      <c r="C362" s="122" t="s">
        <v>127</v>
      </c>
      <c r="D362" s="181">
        <v>0</v>
      </c>
      <c r="E362" s="123">
        <v>16479.400000000001</v>
      </c>
    </row>
    <row r="363" spans="1:5">
      <c r="A363" s="180" t="s">
        <v>401</v>
      </c>
      <c r="B363" s="121" t="s">
        <v>461</v>
      </c>
      <c r="C363" s="122" t="s">
        <v>127</v>
      </c>
      <c r="D363" s="181">
        <v>113</v>
      </c>
      <c r="E363" s="123">
        <v>16479.400000000001</v>
      </c>
    </row>
    <row r="364" spans="1:5" ht="31.5">
      <c r="A364" s="180" t="s">
        <v>250</v>
      </c>
      <c r="B364" s="121" t="s">
        <v>461</v>
      </c>
      <c r="C364" s="122" t="s">
        <v>251</v>
      </c>
      <c r="D364" s="181">
        <v>0</v>
      </c>
      <c r="E364" s="123">
        <v>1384.9</v>
      </c>
    </row>
    <row r="365" spans="1:5">
      <c r="A365" s="180" t="s">
        <v>401</v>
      </c>
      <c r="B365" s="121" t="s">
        <v>461</v>
      </c>
      <c r="C365" s="122" t="s">
        <v>251</v>
      </c>
      <c r="D365" s="181">
        <v>113</v>
      </c>
      <c r="E365" s="123">
        <v>1384.9</v>
      </c>
    </row>
    <row r="366" spans="1:5" ht="138" customHeight="1">
      <c r="A366" s="180" t="s">
        <v>314</v>
      </c>
      <c r="B366" s="121" t="s">
        <v>462</v>
      </c>
      <c r="C366" s="122" t="s">
        <v>243</v>
      </c>
      <c r="D366" s="181">
        <v>0</v>
      </c>
      <c r="E366" s="123">
        <v>13844</v>
      </c>
    </row>
    <row r="367" spans="1:5" ht="63">
      <c r="A367" s="180" t="s">
        <v>266</v>
      </c>
      <c r="B367" s="121" t="s">
        <v>462</v>
      </c>
      <c r="C367" s="122" t="s">
        <v>127</v>
      </c>
      <c r="D367" s="181">
        <v>0</v>
      </c>
      <c r="E367" s="123">
        <v>13844</v>
      </c>
    </row>
    <row r="368" spans="1:5">
      <c r="A368" s="180" t="s">
        <v>401</v>
      </c>
      <c r="B368" s="121" t="s">
        <v>462</v>
      </c>
      <c r="C368" s="122" t="s">
        <v>127</v>
      </c>
      <c r="D368" s="181">
        <v>113</v>
      </c>
      <c r="E368" s="123">
        <v>10260</v>
      </c>
    </row>
    <row r="369" spans="1:5" ht="31.5">
      <c r="A369" s="180" t="s">
        <v>460</v>
      </c>
      <c r="B369" s="121" t="s">
        <v>462</v>
      </c>
      <c r="C369" s="122" t="s">
        <v>127</v>
      </c>
      <c r="D369" s="181">
        <v>106</v>
      </c>
      <c r="E369" s="123">
        <v>3584</v>
      </c>
    </row>
    <row r="370" spans="1:5" ht="63">
      <c r="A370" s="180" t="s">
        <v>463</v>
      </c>
      <c r="B370" s="121" t="s">
        <v>464</v>
      </c>
      <c r="C370" s="122" t="s">
        <v>243</v>
      </c>
      <c r="D370" s="181">
        <v>0</v>
      </c>
      <c r="E370" s="123">
        <v>116315.2</v>
      </c>
    </row>
    <row r="371" spans="1:5" ht="31.5">
      <c r="A371" s="180" t="s">
        <v>465</v>
      </c>
      <c r="B371" s="121" t="s">
        <v>466</v>
      </c>
      <c r="C371" s="122" t="s">
        <v>243</v>
      </c>
      <c r="D371" s="181">
        <v>0</v>
      </c>
      <c r="E371" s="123">
        <v>116315.2</v>
      </c>
    </row>
    <row r="372" spans="1:5" ht="47.25">
      <c r="A372" s="180" t="s">
        <v>467</v>
      </c>
      <c r="B372" s="121" t="s">
        <v>468</v>
      </c>
      <c r="C372" s="122" t="s">
        <v>243</v>
      </c>
      <c r="D372" s="181">
        <v>0</v>
      </c>
      <c r="E372" s="123">
        <v>17519.900000000001</v>
      </c>
    </row>
    <row r="373" spans="1:5">
      <c r="A373" s="180" t="s">
        <v>406</v>
      </c>
      <c r="B373" s="121" t="s">
        <v>468</v>
      </c>
      <c r="C373" s="122" t="s">
        <v>407</v>
      </c>
      <c r="D373" s="181">
        <v>0</v>
      </c>
      <c r="E373" s="123">
        <v>17519.900000000001</v>
      </c>
    </row>
    <row r="374" spans="1:5">
      <c r="A374" s="180" t="s">
        <v>469</v>
      </c>
      <c r="B374" s="121" t="s">
        <v>468</v>
      </c>
      <c r="C374" s="122" t="s">
        <v>407</v>
      </c>
      <c r="D374" s="181">
        <v>1403</v>
      </c>
      <c r="E374" s="123">
        <v>17519.900000000001</v>
      </c>
    </row>
    <row r="375" spans="1:5" ht="47.25">
      <c r="A375" s="180" t="s">
        <v>470</v>
      </c>
      <c r="B375" s="121" t="s">
        <v>471</v>
      </c>
      <c r="C375" s="122" t="s">
        <v>243</v>
      </c>
      <c r="D375" s="181">
        <v>0</v>
      </c>
      <c r="E375" s="123">
        <v>97817.1</v>
      </c>
    </row>
    <row r="376" spans="1:5">
      <c r="A376" s="180" t="s">
        <v>406</v>
      </c>
      <c r="B376" s="121" t="s">
        <v>471</v>
      </c>
      <c r="C376" s="122" t="s">
        <v>407</v>
      </c>
      <c r="D376" s="181">
        <v>0</v>
      </c>
      <c r="E376" s="123">
        <v>97817.1</v>
      </c>
    </row>
    <row r="377" spans="1:5" ht="31.5">
      <c r="A377" s="180" t="s">
        <v>472</v>
      </c>
      <c r="B377" s="121" t="s">
        <v>471</v>
      </c>
      <c r="C377" s="122" t="s">
        <v>407</v>
      </c>
      <c r="D377" s="181">
        <v>1401</v>
      </c>
      <c r="E377" s="123">
        <v>97817.1</v>
      </c>
    </row>
    <row r="378" spans="1:5" ht="17.25" customHeight="1">
      <c r="A378" s="180" t="s">
        <v>473</v>
      </c>
      <c r="B378" s="121" t="s">
        <v>474</v>
      </c>
      <c r="C378" s="122" t="s">
        <v>243</v>
      </c>
      <c r="D378" s="181">
        <v>0</v>
      </c>
      <c r="E378" s="123">
        <v>978.2</v>
      </c>
    </row>
    <row r="379" spans="1:5">
      <c r="A379" s="180" t="s">
        <v>406</v>
      </c>
      <c r="B379" s="121" t="s">
        <v>474</v>
      </c>
      <c r="C379" s="122" t="s">
        <v>407</v>
      </c>
      <c r="D379" s="181">
        <v>0</v>
      </c>
      <c r="E379" s="123">
        <v>978.2</v>
      </c>
    </row>
    <row r="380" spans="1:5" ht="31.5">
      <c r="A380" s="180" t="s">
        <v>472</v>
      </c>
      <c r="B380" s="121" t="s">
        <v>474</v>
      </c>
      <c r="C380" s="122" t="s">
        <v>407</v>
      </c>
      <c r="D380" s="181">
        <v>1401</v>
      </c>
      <c r="E380" s="123">
        <v>978.2</v>
      </c>
    </row>
    <row r="381" spans="1:5" s="117" customFormat="1" ht="47.25">
      <c r="A381" s="178" t="s">
        <v>475</v>
      </c>
      <c r="B381" s="114" t="s">
        <v>476</v>
      </c>
      <c r="C381" s="115" t="s">
        <v>243</v>
      </c>
      <c r="D381" s="179">
        <v>0</v>
      </c>
      <c r="E381" s="116">
        <v>58928.7</v>
      </c>
    </row>
    <row r="382" spans="1:5" ht="63">
      <c r="A382" s="180" t="s">
        <v>477</v>
      </c>
      <c r="B382" s="121" t="s">
        <v>478</v>
      </c>
      <c r="C382" s="122" t="s">
        <v>243</v>
      </c>
      <c r="D382" s="181">
        <v>0</v>
      </c>
      <c r="E382" s="123">
        <v>6524.9</v>
      </c>
    </row>
    <row r="383" spans="1:5" ht="31.5">
      <c r="A383" s="180" t="s">
        <v>479</v>
      </c>
      <c r="B383" s="121" t="s">
        <v>480</v>
      </c>
      <c r="C383" s="122" t="s">
        <v>243</v>
      </c>
      <c r="D383" s="181">
        <v>0</v>
      </c>
      <c r="E383" s="123">
        <v>6444.3</v>
      </c>
    </row>
    <row r="384" spans="1:5" ht="16.5" customHeight="1">
      <c r="A384" s="180" t="s">
        <v>481</v>
      </c>
      <c r="B384" s="121" t="s">
        <v>482</v>
      </c>
      <c r="C384" s="122" t="s">
        <v>243</v>
      </c>
      <c r="D384" s="181">
        <v>0</v>
      </c>
      <c r="E384" s="123">
        <v>512.20000000000005</v>
      </c>
    </row>
    <row r="385" spans="1:5" ht="31.5">
      <c r="A385" s="180" t="s">
        <v>250</v>
      </c>
      <c r="B385" s="121" t="s">
        <v>482</v>
      </c>
      <c r="C385" s="122" t="s">
        <v>251</v>
      </c>
      <c r="D385" s="181">
        <v>0</v>
      </c>
      <c r="E385" s="123">
        <v>512.20000000000005</v>
      </c>
    </row>
    <row r="386" spans="1:5">
      <c r="A386" s="180" t="s">
        <v>401</v>
      </c>
      <c r="B386" s="121" t="s">
        <v>482</v>
      </c>
      <c r="C386" s="122" t="s">
        <v>251</v>
      </c>
      <c r="D386" s="181">
        <v>113</v>
      </c>
      <c r="E386" s="123">
        <v>512.20000000000005</v>
      </c>
    </row>
    <row r="387" spans="1:5" ht="18.75" customHeight="1">
      <c r="A387" s="180" t="s">
        <v>483</v>
      </c>
      <c r="B387" s="121" t="s">
        <v>484</v>
      </c>
      <c r="C387" s="122" t="s">
        <v>243</v>
      </c>
      <c r="D387" s="181">
        <v>0</v>
      </c>
      <c r="E387" s="123">
        <v>200</v>
      </c>
    </row>
    <row r="388" spans="1:5" ht="31.5">
      <c r="A388" s="180" t="s">
        <v>250</v>
      </c>
      <c r="B388" s="121" t="s">
        <v>484</v>
      </c>
      <c r="C388" s="122" t="s">
        <v>251</v>
      </c>
      <c r="D388" s="181">
        <v>0</v>
      </c>
      <c r="E388" s="123">
        <v>200</v>
      </c>
    </row>
    <row r="389" spans="1:5">
      <c r="A389" s="180" t="s">
        <v>401</v>
      </c>
      <c r="B389" s="121" t="s">
        <v>484</v>
      </c>
      <c r="C389" s="122" t="s">
        <v>251</v>
      </c>
      <c r="D389" s="181">
        <v>113</v>
      </c>
      <c r="E389" s="123">
        <v>200</v>
      </c>
    </row>
    <row r="390" spans="1:5" ht="47.25">
      <c r="A390" s="180" t="s">
        <v>485</v>
      </c>
      <c r="B390" s="121" t="s">
        <v>486</v>
      </c>
      <c r="C390" s="122" t="s">
        <v>243</v>
      </c>
      <c r="D390" s="181">
        <v>0</v>
      </c>
      <c r="E390" s="123">
        <v>500</v>
      </c>
    </row>
    <row r="391" spans="1:5" ht="31.5">
      <c r="A391" s="180" t="s">
        <v>250</v>
      </c>
      <c r="B391" s="121" t="s">
        <v>486</v>
      </c>
      <c r="C391" s="122" t="s">
        <v>251</v>
      </c>
      <c r="D391" s="181">
        <v>0</v>
      </c>
      <c r="E391" s="123">
        <v>500</v>
      </c>
    </row>
    <row r="392" spans="1:5">
      <c r="A392" s="180" t="s">
        <v>487</v>
      </c>
      <c r="B392" s="121" t="s">
        <v>486</v>
      </c>
      <c r="C392" s="122" t="s">
        <v>251</v>
      </c>
      <c r="D392" s="181">
        <v>412</v>
      </c>
      <c r="E392" s="123">
        <v>500</v>
      </c>
    </row>
    <row r="393" spans="1:5">
      <c r="A393" s="180" t="s">
        <v>488</v>
      </c>
      <c r="B393" s="121" t="s">
        <v>489</v>
      </c>
      <c r="C393" s="122" t="s">
        <v>243</v>
      </c>
      <c r="D393" s="181">
        <v>0</v>
      </c>
      <c r="E393" s="123">
        <v>719.8</v>
      </c>
    </row>
    <row r="394" spans="1:5" ht="31.5">
      <c r="A394" s="180" t="s">
        <v>250</v>
      </c>
      <c r="B394" s="121" t="s">
        <v>489</v>
      </c>
      <c r="C394" s="122" t="s">
        <v>251</v>
      </c>
      <c r="D394" s="181">
        <v>0</v>
      </c>
      <c r="E394" s="123">
        <v>596.9</v>
      </c>
    </row>
    <row r="395" spans="1:5">
      <c r="A395" s="180" t="s">
        <v>401</v>
      </c>
      <c r="B395" s="121" t="s">
        <v>489</v>
      </c>
      <c r="C395" s="122" t="s">
        <v>251</v>
      </c>
      <c r="D395" s="181">
        <v>113</v>
      </c>
      <c r="E395" s="123">
        <v>596.9</v>
      </c>
    </row>
    <row r="396" spans="1:5">
      <c r="A396" s="180" t="s">
        <v>262</v>
      </c>
      <c r="B396" s="121" t="s">
        <v>489</v>
      </c>
      <c r="C396" s="122" t="s">
        <v>263</v>
      </c>
      <c r="D396" s="181">
        <v>0</v>
      </c>
      <c r="E396" s="123">
        <v>122.9</v>
      </c>
    </row>
    <row r="397" spans="1:5">
      <c r="A397" s="180" t="s">
        <v>401</v>
      </c>
      <c r="B397" s="121" t="s">
        <v>489</v>
      </c>
      <c r="C397" s="122" t="s">
        <v>263</v>
      </c>
      <c r="D397" s="181">
        <v>113</v>
      </c>
      <c r="E397" s="123">
        <v>122.9</v>
      </c>
    </row>
    <row r="398" spans="1:5" ht="31.5">
      <c r="A398" s="180" t="s">
        <v>490</v>
      </c>
      <c r="B398" s="121" t="s">
        <v>491</v>
      </c>
      <c r="C398" s="122" t="s">
        <v>243</v>
      </c>
      <c r="D398" s="181">
        <v>0</v>
      </c>
      <c r="E398" s="123">
        <v>12.6</v>
      </c>
    </row>
    <row r="399" spans="1:5" ht="31.5">
      <c r="A399" s="180" t="s">
        <v>250</v>
      </c>
      <c r="B399" s="121" t="s">
        <v>491</v>
      </c>
      <c r="C399" s="122" t="s">
        <v>251</v>
      </c>
      <c r="D399" s="181">
        <v>0</v>
      </c>
      <c r="E399" s="123">
        <v>12.6</v>
      </c>
    </row>
    <row r="400" spans="1:5">
      <c r="A400" s="180" t="s">
        <v>492</v>
      </c>
      <c r="B400" s="121" t="s">
        <v>491</v>
      </c>
      <c r="C400" s="122" t="s">
        <v>251</v>
      </c>
      <c r="D400" s="181">
        <v>501</v>
      </c>
      <c r="E400" s="123">
        <v>12.6</v>
      </c>
    </row>
    <row r="401" spans="1:5">
      <c r="A401" s="180" t="s">
        <v>493</v>
      </c>
      <c r="B401" s="121" t="s">
        <v>494</v>
      </c>
      <c r="C401" s="122" t="s">
        <v>243</v>
      </c>
      <c r="D401" s="181">
        <v>0</v>
      </c>
      <c r="E401" s="123">
        <v>1397.9</v>
      </c>
    </row>
    <row r="402" spans="1:5" ht="31.5">
      <c r="A402" s="180" t="s">
        <v>250</v>
      </c>
      <c r="B402" s="121" t="s">
        <v>494</v>
      </c>
      <c r="C402" s="122" t="s">
        <v>251</v>
      </c>
      <c r="D402" s="181">
        <v>0</v>
      </c>
      <c r="E402" s="123">
        <v>1397.9</v>
      </c>
    </row>
    <row r="403" spans="1:5">
      <c r="A403" s="180" t="s">
        <v>401</v>
      </c>
      <c r="B403" s="121" t="s">
        <v>494</v>
      </c>
      <c r="C403" s="122" t="s">
        <v>251</v>
      </c>
      <c r="D403" s="181">
        <v>113</v>
      </c>
      <c r="E403" s="123">
        <v>1397.9</v>
      </c>
    </row>
    <row r="404" spans="1:5" ht="45.75" customHeight="1">
      <c r="A404" s="180" t="s">
        <v>495</v>
      </c>
      <c r="B404" s="121" t="s">
        <v>496</v>
      </c>
      <c r="C404" s="122" t="s">
        <v>243</v>
      </c>
      <c r="D404" s="181">
        <v>0</v>
      </c>
      <c r="E404" s="123">
        <v>289</v>
      </c>
    </row>
    <row r="405" spans="1:5" ht="31.5">
      <c r="A405" s="180" t="s">
        <v>250</v>
      </c>
      <c r="B405" s="121" t="s">
        <v>496</v>
      </c>
      <c r="C405" s="122" t="s">
        <v>251</v>
      </c>
      <c r="D405" s="181">
        <v>0</v>
      </c>
      <c r="E405" s="123">
        <v>289</v>
      </c>
    </row>
    <row r="406" spans="1:5">
      <c r="A406" s="180" t="s">
        <v>401</v>
      </c>
      <c r="B406" s="121" t="s">
        <v>496</v>
      </c>
      <c r="C406" s="122" t="s">
        <v>251</v>
      </c>
      <c r="D406" s="181">
        <v>113</v>
      </c>
      <c r="E406" s="123">
        <v>289</v>
      </c>
    </row>
    <row r="407" spans="1:5" ht="31.5">
      <c r="A407" s="180" t="s">
        <v>497</v>
      </c>
      <c r="B407" s="121" t="s">
        <v>498</v>
      </c>
      <c r="C407" s="122" t="s">
        <v>243</v>
      </c>
      <c r="D407" s="181">
        <v>0</v>
      </c>
      <c r="E407" s="123">
        <v>2812.8</v>
      </c>
    </row>
    <row r="408" spans="1:5" ht="31.5">
      <c r="A408" s="180" t="s">
        <v>250</v>
      </c>
      <c r="B408" s="121" t="s">
        <v>498</v>
      </c>
      <c r="C408" s="122" t="s">
        <v>251</v>
      </c>
      <c r="D408" s="181">
        <v>0</v>
      </c>
      <c r="E408" s="123">
        <v>2812.8</v>
      </c>
    </row>
    <row r="409" spans="1:5">
      <c r="A409" s="180" t="s">
        <v>492</v>
      </c>
      <c r="B409" s="121" t="s">
        <v>498</v>
      </c>
      <c r="C409" s="122" t="s">
        <v>251</v>
      </c>
      <c r="D409" s="181">
        <v>501</v>
      </c>
      <c r="E409" s="123">
        <v>2812.8</v>
      </c>
    </row>
    <row r="410" spans="1:5" ht="47.25">
      <c r="A410" s="180" t="s">
        <v>499</v>
      </c>
      <c r="B410" s="121" t="s">
        <v>500</v>
      </c>
      <c r="C410" s="122" t="s">
        <v>243</v>
      </c>
      <c r="D410" s="181">
        <v>0</v>
      </c>
      <c r="E410" s="123">
        <v>80.599999999999994</v>
      </c>
    </row>
    <row r="411" spans="1:5" ht="78" customHeight="1">
      <c r="A411" s="180" t="s">
        <v>418</v>
      </c>
      <c r="B411" s="121" t="s">
        <v>501</v>
      </c>
      <c r="C411" s="122" t="s">
        <v>243</v>
      </c>
      <c r="D411" s="181">
        <v>0</v>
      </c>
      <c r="E411" s="123">
        <v>80.599999999999994</v>
      </c>
    </row>
    <row r="412" spans="1:5" ht="31.5">
      <c r="A412" s="180" t="s">
        <v>250</v>
      </c>
      <c r="B412" s="121" t="s">
        <v>501</v>
      </c>
      <c r="C412" s="122" t="s">
        <v>251</v>
      </c>
      <c r="D412" s="181">
        <v>0</v>
      </c>
      <c r="E412" s="123">
        <v>80.599999999999994</v>
      </c>
    </row>
    <row r="413" spans="1:5">
      <c r="A413" s="180" t="s">
        <v>492</v>
      </c>
      <c r="B413" s="121" t="s">
        <v>501</v>
      </c>
      <c r="C413" s="122" t="s">
        <v>251</v>
      </c>
      <c r="D413" s="181">
        <v>501</v>
      </c>
      <c r="E413" s="123">
        <v>80.599999999999994</v>
      </c>
    </row>
    <row r="414" spans="1:5" ht="63">
      <c r="A414" s="180" t="s">
        <v>502</v>
      </c>
      <c r="B414" s="121" t="s">
        <v>503</v>
      </c>
      <c r="C414" s="122" t="s">
        <v>243</v>
      </c>
      <c r="D414" s="181">
        <v>0</v>
      </c>
      <c r="E414" s="123">
        <v>46842.5</v>
      </c>
    </row>
    <row r="415" spans="1:5" ht="47.25" customHeight="1">
      <c r="A415" s="180" t="s">
        <v>504</v>
      </c>
      <c r="B415" s="121" t="s">
        <v>505</v>
      </c>
      <c r="C415" s="122" t="s">
        <v>243</v>
      </c>
      <c r="D415" s="181">
        <v>0</v>
      </c>
      <c r="E415" s="123">
        <v>42930</v>
      </c>
    </row>
    <row r="416" spans="1:5" ht="19.5" customHeight="1">
      <c r="A416" s="180" t="s">
        <v>506</v>
      </c>
      <c r="B416" s="121" t="s">
        <v>507</v>
      </c>
      <c r="C416" s="122" t="s">
        <v>243</v>
      </c>
      <c r="D416" s="181">
        <v>0</v>
      </c>
      <c r="E416" s="123">
        <v>20869.3</v>
      </c>
    </row>
    <row r="417" spans="1:5" ht="31.5">
      <c r="A417" s="180" t="s">
        <v>508</v>
      </c>
      <c r="B417" s="121" t="s">
        <v>507</v>
      </c>
      <c r="C417" s="122" t="s">
        <v>509</v>
      </c>
      <c r="D417" s="181">
        <v>0</v>
      </c>
      <c r="E417" s="123">
        <v>20869.3</v>
      </c>
    </row>
    <row r="418" spans="1:5">
      <c r="A418" s="180" t="s">
        <v>401</v>
      </c>
      <c r="B418" s="121" t="s">
        <v>507</v>
      </c>
      <c r="C418" s="122" t="s">
        <v>509</v>
      </c>
      <c r="D418" s="181">
        <v>113</v>
      </c>
      <c r="E418" s="123">
        <v>20869.3</v>
      </c>
    </row>
    <row r="419" spans="1:5" ht="31.5">
      <c r="A419" s="180" t="s">
        <v>510</v>
      </c>
      <c r="B419" s="121" t="s">
        <v>511</v>
      </c>
      <c r="C419" s="122" t="s">
        <v>243</v>
      </c>
      <c r="D419" s="181">
        <v>0</v>
      </c>
      <c r="E419" s="123">
        <v>2820</v>
      </c>
    </row>
    <row r="420" spans="1:5" ht="31.5">
      <c r="A420" s="180" t="s">
        <v>508</v>
      </c>
      <c r="B420" s="121" t="s">
        <v>511</v>
      </c>
      <c r="C420" s="122" t="s">
        <v>509</v>
      </c>
      <c r="D420" s="181">
        <v>0</v>
      </c>
      <c r="E420" s="123">
        <v>2820</v>
      </c>
    </row>
    <row r="421" spans="1:5">
      <c r="A421" s="180" t="s">
        <v>401</v>
      </c>
      <c r="B421" s="121" t="s">
        <v>511</v>
      </c>
      <c r="C421" s="122" t="s">
        <v>509</v>
      </c>
      <c r="D421" s="181">
        <v>113</v>
      </c>
      <c r="E421" s="123">
        <v>2820</v>
      </c>
    </row>
    <row r="422" spans="1:5" ht="47.25">
      <c r="A422" s="180" t="s">
        <v>512</v>
      </c>
      <c r="B422" s="121" t="s">
        <v>513</v>
      </c>
      <c r="C422" s="122" t="s">
        <v>243</v>
      </c>
      <c r="D422" s="181">
        <v>0</v>
      </c>
      <c r="E422" s="123">
        <v>8516.7000000000007</v>
      </c>
    </row>
    <row r="423" spans="1:5" ht="31.5">
      <c r="A423" s="180" t="s">
        <v>508</v>
      </c>
      <c r="B423" s="121" t="s">
        <v>513</v>
      </c>
      <c r="C423" s="122" t="s">
        <v>509</v>
      </c>
      <c r="D423" s="181">
        <v>0</v>
      </c>
      <c r="E423" s="123">
        <v>8516.7000000000007</v>
      </c>
    </row>
    <row r="424" spans="1:5">
      <c r="A424" s="180" t="s">
        <v>514</v>
      </c>
      <c r="B424" s="121" t="s">
        <v>513</v>
      </c>
      <c r="C424" s="122" t="s">
        <v>509</v>
      </c>
      <c r="D424" s="181">
        <v>409</v>
      </c>
      <c r="E424" s="123">
        <v>8516.7000000000007</v>
      </c>
    </row>
    <row r="425" spans="1:5" ht="138" customHeight="1">
      <c r="A425" s="180" t="s">
        <v>314</v>
      </c>
      <c r="B425" s="121" t="s">
        <v>515</v>
      </c>
      <c r="C425" s="122" t="s">
        <v>243</v>
      </c>
      <c r="D425" s="181">
        <v>0</v>
      </c>
      <c r="E425" s="123">
        <v>10724</v>
      </c>
    </row>
    <row r="426" spans="1:5" ht="31.5">
      <c r="A426" s="180" t="s">
        <v>508</v>
      </c>
      <c r="B426" s="121" t="s">
        <v>515</v>
      </c>
      <c r="C426" s="122" t="s">
        <v>509</v>
      </c>
      <c r="D426" s="181">
        <v>0</v>
      </c>
      <c r="E426" s="123">
        <v>10724</v>
      </c>
    </row>
    <row r="427" spans="1:5">
      <c r="A427" s="180" t="s">
        <v>401</v>
      </c>
      <c r="B427" s="121" t="s">
        <v>515</v>
      </c>
      <c r="C427" s="122" t="s">
        <v>509</v>
      </c>
      <c r="D427" s="181">
        <v>113</v>
      </c>
      <c r="E427" s="123">
        <v>10724</v>
      </c>
    </row>
    <row r="428" spans="1:5" ht="46.5" customHeight="1">
      <c r="A428" s="180" t="s">
        <v>516</v>
      </c>
      <c r="B428" s="121" t="s">
        <v>517</v>
      </c>
      <c r="C428" s="122" t="s">
        <v>243</v>
      </c>
      <c r="D428" s="181">
        <v>0</v>
      </c>
      <c r="E428" s="123">
        <v>3912.5</v>
      </c>
    </row>
    <row r="429" spans="1:5" ht="31.5">
      <c r="A429" s="180" t="s">
        <v>518</v>
      </c>
      <c r="B429" s="121" t="s">
        <v>519</v>
      </c>
      <c r="C429" s="122" t="s">
        <v>243</v>
      </c>
      <c r="D429" s="181">
        <v>0</v>
      </c>
      <c r="E429" s="123">
        <v>3912.5</v>
      </c>
    </row>
    <row r="430" spans="1:5">
      <c r="A430" s="180" t="s">
        <v>262</v>
      </c>
      <c r="B430" s="121" t="s">
        <v>519</v>
      </c>
      <c r="C430" s="122" t="s">
        <v>263</v>
      </c>
      <c r="D430" s="181">
        <v>0</v>
      </c>
      <c r="E430" s="123">
        <v>3912.5</v>
      </c>
    </row>
    <row r="431" spans="1:5">
      <c r="A431" s="180" t="s">
        <v>520</v>
      </c>
      <c r="B431" s="121" t="s">
        <v>519</v>
      </c>
      <c r="C431" s="122" t="s">
        <v>263</v>
      </c>
      <c r="D431" s="181">
        <v>1202</v>
      </c>
      <c r="E431" s="123">
        <v>3912.5</v>
      </c>
    </row>
    <row r="432" spans="1:5" ht="48" customHeight="1">
      <c r="A432" s="180" t="s">
        <v>521</v>
      </c>
      <c r="B432" s="121" t="s">
        <v>522</v>
      </c>
      <c r="C432" s="122" t="s">
        <v>243</v>
      </c>
      <c r="D432" s="181">
        <v>0</v>
      </c>
      <c r="E432" s="123">
        <v>5561.3</v>
      </c>
    </row>
    <row r="433" spans="1:5" ht="18.75" customHeight="1">
      <c r="A433" s="180" t="s">
        <v>523</v>
      </c>
      <c r="B433" s="121" t="s">
        <v>524</v>
      </c>
      <c r="C433" s="122" t="s">
        <v>243</v>
      </c>
      <c r="D433" s="181">
        <v>0</v>
      </c>
      <c r="E433" s="123">
        <v>5561.3</v>
      </c>
    </row>
    <row r="434" spans="1:5" ht="19.5" customHeight="1">
      <c r="A434" s="180" t="s">
        <v>257</v>
      </c>
      <c r="B434" s="121" t="s">
        <v>525</v>
      </c>
      <c r="C434" s="122" t="s">
        <v>243</v>
      </c>
      <c r="D434" s="181">
        <v>0</v>
      </c>
      <c r="E434" s="123">
        <v>38</v>
      </c>
    </row>
    <row r="435" spans="1:5" ht="31.5">
      <c r="A435" s="180" t="s">
        <v>250</v>
      </c>
      <c r="B435" s="121" t="s">
        <v>525</v>
      </c>
      <c r="C435" s="122" t="s">
        <v>251</v>
      </c>
      <c r="D435" s="181">
        <v>0</v>
      </c>
      <c r="E435" s="123">
        <v>38</v>
      </c>
    </row>
    <row r="436" spans="1:5" ht="31.5">
      <c r="A436" s="180" t="s">
        <v>259</v>
      </c>
      <c r="B436" s="121" t="s">
        <v>525</v>
      </c>
      <c r="C436" s="122" t="s">
        <v>251</v>
      </c>
      <c r="D436" s="181">
        <v>705</v>
      </c>
      <c r="E436" s="123">
        <v>38</v>
      </c>
    </row>
    <row r="437" spans="1:5" ht="18" customHeight="1">
      <c r="A437" s="180" t="s">
        <v>330</v>
      </c>
      <c r="B437" s="121" t="s">
        <v>526</v>
      </c>
      <c r="C437" s="122" t="s">
        <v>243</v>
      </c>
      <c r="D437" s="181">
        <v>0</v>
      </c>
      <c r="E437" s="123">
        <v>3742.2</v>
      </c>
    </row>
    <row r="438" spans="1:5" ht="63">
      <c r="A438" s="180" t="s">
        <v>266</v>
      </c>
      <c r="B438" s="121" t="s">
        <v>526</v>
      </c>
      <c r="C438" s="122" t="s">
        <v>127</v>
      </c>
      <c r="D438" s="181">
        <v>0</v>
      </c>
      <c r="E438" s="123">
        <v>3626</v>
      </c>
    </row>
    <row r="439" spans="1:5">
      <c r="A439" s="180" t="s">
        <v>401</v>
      </c>
      <c r="B439" s="121" t="s">
        <v>526</v>
      </c>
      <c r="C439" s="122" t="s">
        <v>127</v>
      </c>
      <c r="D439" s="181">
        <v>113</v>
      </c>
      <c r="E439" s="123">
        <v>3626</v>
      </c>
    </row>
    <row r="440" spans="1:5" ht="31.5">
      <c r="A440" s="180" t="s">
        <v>250</v>
      </c>
      <c r="B440" s="121" t="s">
        <v>526</v>
      </c>
      <c r="C440" s="122" t="s">
        <v>251</v>
      </c>
      <c r="D440" s="181">
        <v>0</v>
      </c>
      <c r="E440" s="123">
        <v>114.7</v>
      </c>
    </row>
    <row r="441" spans="1:5">
      <c r="A441" s="180" t="s">
        <v>401</v>
      </c>
      <c r="B441" s="121" t="s">
        <v>526</v>
      </c>
      <c r="C441" s="122" t="s">
        <v>251</v>
      </c>
      <c r="D441" s="181">
        <v>113</v>
      </c>
      <c r="E441" s="123">
        <v>114.7</v>
      </c>
    </row>
    <row r="442" spans="1:5">
      <c r="A442" s="180" t="s">
        <v>262</v>
      </c>
      <c r="B442" s="121" t="s">
        <v>526</v>
      </c>
      <c r="C442" s="122" t="s">
        <v>263</v>
      </c>
      <c r="D442" s="181">
        <v>0</v>
      </c>
      <c r="E442" s="123">
        <v>1.5</v>
      </c>
    </row>
    <row r="443" spans="1:5">
      <c r="A443" s="180" t="s">
        <v>401</v>
      </c>
      <c r="B443" s="121" t="s">
        <v>526</v>
      </c>
      <c r="C443" s="122" t="s">
        <v>263</v>
      </c>
      <c r="D443" s="181">
        <v>113</v>
      </c>
      <c r="E443" s="123">
        <v>1.5</v>
      </c>
    </row>
    <row r="444" spans="1:5" ht="138" customHeight="1">
      <c r="A444" s="180" t="s">
        <v>314</v>
      </c>
      <c r="B444" s="121" t="s">
        <v>527</v>
      </c>
      <c r="C444" s="122" t="s">
        <v>243</v>
      </c>
      <c r="D444" s="181">
        <v>0</v>
      </c>
      <c r="E444" s="123">
        <v>1781.1</v>
      </c>
    </row>
    <row r="445" spans="1:5" ht="63">
      <c r="A445" s="180" t="s">
        <v>266</v>
      </c>
      <c r="B445" s="121" t="s">
        <v>527</v>
      </c>
      <c r="C445" s="122" t="s">
        <v>127</v>
      </c>
      <c r="D445" s="181">
        <v>0</v>
      </c>
      <c r="E445" s="123">
        <v>1781.1</v>
      </c>
    </row>
    <row r="446" spans="1:5">
      <c r="A446" s="180" t="s">
        <v>401</v>
      </c>
      <c r="B446" s="121" t="s">
        <v>527</v>
      </c>
      <c r="C446" s="122" t="s">
        <v>127</v>
      </c>
      <c r="D446" s="181">
        <v>113</v>
      </c>
      <c r="E446" s="123">
        <v>1781.1</v>
      </c>
    </row>
    <row r="447" spans="1:5" s="117" customFormat="1" ht="47.25">
      <c r="A447" s="178" t="s">
        <v>528</v>
      </c>
      <c r="B447" s="114" t="s">
        <v>529</v>
      </c>
      <c r="C447" s="115" t="s">
        <v>243</v>
      </c>
      <c r="D447" s="179">
        <v>0</v>
      </c>
      <c r="E447" s="116">
        <v>64561.1</v>
      </c>
    </row>
    <row r="448" spans="1:5" ht="31.5">
      <c r="A448" s="180" t="s">
        <v>530</v>
      </c>
      <c r="B448" s="121" t="s">
        <v>531</v>
      </c>
      <c r="C448" s="122" t="s">
        <v>243</v>
      </c>
      <c r="D448" s="181">
        <v>0</v>
      </c>
      <c r="E448" s="123">
        <v>64351.1</v>
      </c>
    </row>
    <row r="449" spans="1:5" ht="47.25">
      <c r="A449" s="180" t="s">
        <v>532</v>
      </c>
      <c r="B449" s="121" t="s">
        <v>533</v>
      </c>
      <c r="C449" s="122" t="s">
        <v>243</v>
      </c>
      <c r="D449" s="181">
        <v>0</v>
      </c>
      <c r="E449" s="123">
        <v>131.9</v>
      </c>
    </row>
    <row r="450" spans="1:5" ht="31.5">
      <c r="A450" s="180" t="s">
        <v>534</v>
      </c>
      <c r="B450" s="121" t="s">
        <v>535</v>
      </c>
      <c r="C450" s="122" t="s">
        <v>243</v>
      </c>
      <c r="D450" s="181">
        <v>0</v>
      </c>
      <c r="E450" s="123">
        <v>27.5</v>
      </c>
    </row>
    <row r="451" spans="1:5" ht="31.5">
      <c r="A451" s="180" t="s">
        <v>250</v>
      </c>
      <c r="B451" s="121" t="s">
        <v>535</v>
      </c>
      <c r="C451" s="122" t="s">
        <v>251</v>
      </c>
      <c r="D451" s="181">
        <v>0</v>
      </c>
      <c r="E451" s="123">
        <v>27.5</v>
      </c>
    </row>
    <row r="452" spans="1:5" ht="31.5">
      <c r="A452" s="180" t="s">
        <v>259</v>
      </c>
      <c r="B452" s="121" t="s">
        <v>535</v>
      </c>
      <c r="C452" s="122" t="s">
        <v>251</v>
      </c>
      <c r="D452" s="181">
        <v>705</v>
      </c>
      <c r="E452" s="123">
        <v>27.5</v>
      </c>
    </row>
    <row r="453" spans="1:5" ht="31.5">
      <c r="A453" s="180" t="s">
        <v>536</v>
      </c>
      <c r="B453" s="121" t="s">
        <v>537</v>
      </c>
      <c r="C453" s="122" t="s">
        <v>243</v>
      </c>
      <c r="D453" s="181">
        <v>0</v>
      </c>
      <c r="E453" s="123">
        <v>73</v>
      </c>
    </row>
    <row r="454" spans="1:5" ht="31.5">
      <c r="A454" s="180" t="s">
        <v>250</v>
      </c>
      <c r="B454" s="121" t="s">
        <v>537</v>
      </c>
      <c r="C454" s="122" t="s">
        <v>251</v>
      </c>
      <c r="D454" s="181">
        <v>0</v>
      </c>
      <c r="E454" s="123">
        <v>73</v>
      </c>
    </row>
    <row r="455" spans="1:5" ht="31.5">
      <c r="A455" s="180" t="s">
        <v>259</v>
      </c>
      <c r="B455" s="121" t="s">
        <v>537</v>
      </c>
      <c r="C455" s="122" t="s">
        <v>251</v>
      </c>
      <c r="D455" s="181">
        <v>705</v>
      </c>
      <c r="E455" s="123">
        <v>73</v>
      </c>
    </row>
    <row r="456" spans="1:5" ht="47.25">
      <c r="A456" s="180" t="s">
        <v>538</v>
      </c>
      <c r="B456" s="121" t="s">
        <v>539</v>
      </c>
      <c r="C456" s="122" t="s">
        <v>243</v>
      </c>
      <c r="D456" s="181">
        <v>0</v>
      </c>
      <c r="E456" s="123">
        <v>31.4</v>
      </c>
    </row>
    <row r="457" spans="1:5" ht="31.5">
      <c r="A457" s="180" t="s">
        <v>250</v>
      </c>
      <c r="B457" s="121" t="s">
        <v>539</v>
      </c>
      <c r="C457" s="122" t="s">
        <v>251</v>
      </c>
      <c r="D457" s="181">
        <v>0</v>
      </c>
      <c r="E457" s="123">
        <v>31.4</v>
      </c>
    </row>
    <row r="458" spans="1:5" ht="31.5">
      <c r="A458" s="180" t="s">
        <v>259</v>
      </c>
      <c r="B458" s="121" t="s">
        <v>539</v>
      </c>
      <c r="C458" s="122" t="s">
        <v>251</v>
      </c>
      <c r="D458" s="181">
        <v>705</v>
      </c>
      <c r="E458" s="123">
        <v>31.4</v>
      </c>
    </row>
    <row r="459" spans="1:5" ht="31.5">
      <c r="A459" s="180" t="s">
        <v>540</v>
      </c>
      <c r="B459" s="121" t="s">
        <v>541</v>
      </c>
      <c r="C459" s="122" t="s">
        <v>243</v>
      </c>
      <c r="D459" s="181">
        <v>0</v>
      </c>
      <c r="E459" s="123">
        <v>6231.6</v>
      </c>
    </row>
    <row r="460" spans="1:5" ht="93.75" customHeight="1">
      <c r="A460" s="180" t="s">
        <v>542</v>
      </c>
      <c r="B460" s="121" t="s">
        <v>543</v>
      </c>
      <c r="C460" s="122" t="s">
        <v>243</v>
      </c>
      <c r="D460" s="181">
        <v>0</v>
      </c>
      <c r="E460" s="123">
        <v>6231.6</v>
      </c>
    </row>
    <row r="461" spans="1:5">
      <c r="A461" s="180" t="s">
        <v>289</v>
      </c>
      <c r="B461" s="121" t="s">
        <v>543</v>
      </c>
      <c r="C461" s="122" t="s">
        <v>290</v>
      </c>
      <c r="D461" s="181">
        <v>0</v>
      </c>
      <c r="E461" s="123">
        <v>6231.6</v>
      </c>
    </row>
    <row r="462" spans="1:5">
      <c r="A462" s="180" t="s">
        <v>544</v>
      </c>
      <c r="B462" s="121" t="s">
        <v>543</v>
      </c>
      <c r="C462" s="122" t="s">
        <v>290</v>
      </c>
      <c r="D462" s="181">
        <v>1001</v>
      </c>
      <c r="E462" s="123">
        <v>6231.6</v>
      </c>
    </row>
    <row r="463" spans="1:5" ht="32.25" customHeight="1">
      <c r="A463" s="180" t="s">
        <v>545</v>
      </c>
      <c r="B463" s="121" t="s">
        <v>546</v>
      </c>
      <c r="C463" s="122" t="s">
        <v>243</v>
      </c>
      <c r="D463" s="181">
        <v>0</v>
      </c>
      <c r="E463" s="123">
        <v>1282.3</v>
      </c>
    </row>
    <row r="464" spans="1:5" ht="63">
      <c r="A464" s="180" t="s">
        <v>547</v>
      </c>
      <c r="B464" s="121" t="s">
        <v>548</v>
      </c>
      <c r="C464" s="122" t="s">
        <v>243</v>
      </c>
      <c r="D464" s="181">
        <v>0</v>
      </c>
      <c r="E464" s="123">
        <v>1279.3</v>
      </c>
    </row>
    <row r="465" spans="1:5">
      <c r="A465" s="180" t="s">
        <v>289</v>
      </c>
      <c r="B465" s="121" t="s">
        <v>548</v>
      </c>
      <c r="C465" s="122" t="s">
        <v>290</v>
      </c>
      <c r="D465" s="181">
        <v>0</v>
      </c>
      <c r="E465" s="123">
        <v>1279.3</v>
      </c>
    </row>
    <row r="466" spans="1:5">
      <c r="A466" s="180" t="s">
        <v>401</v>
      </c>
      <c r="B466" s="121" t="s">
        <v>548</v>
      </c>
      <c r="C466" s="122" t="s">
        <v>290</v>
      </c>
      <c r="D466" s="181">
        <v>113</v>
      </c>
      <c r="E466" s="123">
        <v>1279.3</v>
      </c>
    </row>
    <row r="467" spans="1:5" ht="31.5">
      <c r="A467" s="180" t="s">
        <v>549</v>
      </c>
      <c r="B467" s="121" t="s">
        <v>550</v>
      </c>
      <c r="C467" s="122" t="s">
        <v>243</v>
      </c>
      <c r="D467" s="181">
        <v>0</v>
      </c>
      <c r="E467" s="123">
        <v>3</v>
      </c>
    </row>
    <row r="468" spans="1:5">
      <c r="A468" s="180" t="s">
        <v>289</v>
      </c>
      <c r="B468" s="121" t="s">
        <v>550</v>
      </c>
      <c r="C468" s="122" t="s">
        <v>290</v>
      </c>
      <c r="D468" s="181">
        <v>0</v>
      </c>
      <c r="E468" s="123">
        <v>3</v>
      </c>
    </row>
    <row r="469" spans="1:5">
      <c r="A469" s="180" t="s">
        <v>401</v>
      </c>
      <c r="B469" s="121" t="s">
        <v>550</v>
      </c>
      <c r="C469" s="122" t="s">
        <v>290</v>
      </c>
      <c r="D469" s="181">
        <v>113</v>
      </c>
      <c r="E469" s="123">
        <v>3</v>
      </c>
    </row>
    <row r="470" spans="1:5" ht="31.5">
      <c r="A470" s="180" t="s">
        <v>551</v>
      </c>
      <c r="B470" s="121" t="s">
        <v>552</v>
      </c>
      <c r="C470" s="122" t="s">
        <v>243</v>
      </c>
      <c r="D470" s="181">
        <v>0</v>
      </c>
      <c r="E470" s="123">
        <v>48662.5</v>
      </c>
    </row>
    <row r="471" spans="1:5" ht="18" customHeight="1">
      <c r="A471" s="180" t="s">
        <v>330</v>
      </c>
      <c r="B471" s="121" t="s">
        <v>553</v>
      </c>
      <c r="C471" s="122" t="s">
        <v>243</v>
      </c>
      <c r="D471" s="181">
        <v>0</v>
      </c>
      <c r="E471" s="123">
        <v>32606.5</v>
      </c>
    </row>
    <row r="472" spans="1:5" ht="63">
      <c r="A472" s="180" t="s">
        <v>266</v>
      </c>
      <c r="B472" s="121" t="s">
        <v>553</v>
      </c>
      <c r="C472" s="122" t="s">
        <v>127</v>
      </c>
      <c r="D472" s="181">
        <v>0</v>
      </c>
      <c r="E472" s="123">
        <v>29174.9</v>
      </c>
    </row>
    <row r="473" spans="1:5" ht="47.25">
      <c r="A473" s="180" t="s">
        <v>439</v>
      </c>
      <c r="B473" s="121" t="s">
        <v>553</v>
      </c>
      <c r="C473" s="122" t="s">
        <v>127</v>
      </c>
      <c r="D473" s="181">
        <v>104</v>
      </c>
      <c r="E473" s="123">
        <v>29174.9</v>
      </c>
    </row>
    <row r="474" spans="1:5" ht="31.5">
      <c r="A474" s="180" t="s">
        <v>250</v>
      </c>
      <c r="B474" s="121" t="s">
        <v>553</v>
      </c>
      <c r="C474" s="122" t="s">
        <v>251</v>
      </c>
      <c r="D474" s="181">
        <v>0</v>
      </c>
      <c r="E474" s="123">
        <v>3420.1</v>
      </c>
    </row>
    <row r="475" spans="1:5" ht="47.25">
      <c r="A475" s="180" t="s">
        <v>439</v>
      </c>
      <c r="B475" s="121" t="s">
        <v>553</v>
      </c>
      <c r="C475" s="122" t="s">
        <v>251</v>
      </c>
      <c r="D475" s="181">
        <v>104</v>
      </c>
      <c r="E475" s="123">
        <v>3420.1</v>
      </c>
    </row>
    <row r="476" spans="1:5">
      <c r="A476" s="180" t="s">
        <v>262</v>
      </c>
      <c r="B476" s="121" t="s">
        <v>553</v>
      </c>
      <c r="C476" s="122" t="s">
        <v>263</v>
      </c>
      <c r="D476" s="181">
        <v>0</v>
      </c>
      <c r="E476" s="123">
        <v>11.5</v>
      </c>
    </row>
    <row r="477" spans="1:5" ht="47.25">
      <c r="A477" s="180" t="s">
        <v>439</v>
      </c>
      <c r="B477" s="121" t="s">
        <v>553</v>
      </c>
      <c r="C477" s="122" t="s">
        <v>263</v>
      </c>
      <c r="D477" s="181">
        <v>104</v>
      </c>
      <c r="E477" s="123">
        <v>11.5</v>
      </c>
    </row>
    <row r="478" spans="1:5" ht="138" customHeight="1">
      <c r="A478" s="180" t="s">
        <v>314</v>
      </c>
      <c r="B478" s="121" t="s">
        <v>554</v>
      </c>
      <c r="C478" s="122" t="s">
        <v>243</v>
      </c>
      <c r="D478" s="181">
        <v>0</v>
      </c>
      <c r="E478" s="123">
        <v>15132</v>
      </c>
    </row>
    <row r="479" spans="1:5" ht="63">
      <c r="A479" s="180" t="s">
        <v>266</v>
      </c>
      <c r="B479" s="121" t="s">
        <v>554</v>
      </c>
      <c r="C479" s="122" t="s">
        <v>127</v>
      </c>
      <c r="D479" s="181">
        <v>0</v>
      </c>
      <c r="E479" s="123">
        <v>15132</v>
      </c>
    </row>
    <row r="480" spans="1:5" ht="47.25">
      <c r="A480" s="180" t="s">
        <v>439</v>
      </c>
      <c r="B480" s="121" t="s">
        <v>554</v>
      </c>
      <c r="C480" s="122" t="s">
        <v>127</v>
      </c>
      <c r="D480" s="181">
        <v>104</v>
      </c>
      <c r="E480" s="123">
        <v>15132</v>
      </c>
    </row>
    <row r="481" spans="1:5" ht="138" customHeight="1">
      <c r="A481" s="180" t="s">
        <v>314</v>
      </c>
      <c r="B481" s="121" t="s">
        <v>555</v>
      </c>
      <c r="C481" s="122" t="s">
        <v>243</v>
      </c>
      <c r="D481" s="181">
        <v>0</v>
      </c>
      <c r="E481" s="123">
        <v>924</v>
      </c>
    </row>
    <row r="482" spans="1:5" ht="63">
      <c r="A482" s="180" t="s">
        <v>266</v>
      </c>
      <c r="B482" s="121" t="s">
        <v>555</v>
      </c>
      <c r="C482" s="122" t="s">
        <v>127</v>
      </c>
      <c r="D482" s="181">
        <v>0</v>
      </c>
      <c r="E482" s="123">
        <v>924</v>
      </c>
    </row>
    <row r="483" spans="1:5" ht="47.25">
      <c r="A483" s="180" t="s">
        <v>439</v>
      </c>
      <c r="B483" s="121" t="s">
        <v>555</v>
      </c>
      <c r="C483" s="122" t="s">
        <v>127</v>
      </c>
      <c r="D483" s="181">
        <v>104</v>
      </c>
      <c r="E483" s="123">
        <v>924</v>
      </c>
    </row>
    <row r="484" spans="1:5" ht="31.5">
      <c r="A484" s="180" t="s">
        <v>556</v>
      </c>
      <c r="B484" s="121" t="s">
        <v>557</v>
      </c>
      <c r="C484" s="122" t="s">
        <v>243</v>
      </c>
      <c r="D484" s="181">
        <v>0</v>
      </c>
      <c r="E484" s="123">
        <v>3578.5</v>
      </c>
    </row>
    <row r="485" spans="1:5" ht="18.75" customHeight="1">
      <c r="A485" s="180" t="s">
        <v>257</v>
      </c>
      <c r="B485" s="121" t="s">
        <v>558</v>
      </c>
      <c r="C485" s="122" t="s">
        <v>243</v>
      </c>
      <c r="D485" s="181">
        <v>0</v>
      </c>
      <c r="E485" s="123">
        <v>6.5</v>
      </c>
    </row>
    <row r="486" spans="1:5" ht="31.5">
      <c r="A486" s="180" t="s">
        <v>250</v>
      </c>
      <c r="B486" s="121" t="s">
        <v>558</v>
      </c>
      <c r="C486" s="122" t="s">
        <v>251</v>
      </c>
      <c r="D486" s="181">
        <v>0</v>
      </c>
      <c r="E486" s="123">
        <v>6.5</v>
      </c>
    </row>
    <row r="487" spans="1:5" ht="31.5">
      <c r="A487" s="180" t="s">
        <v>259</v>
      </c>
      <c r="B487" s="121" t="s">
        <v>558</v>
      </c>
      <c r="C487" s="122" t="s">
        <v>251</v>
      </c>
      <c r="D487" s="181">
        <v>705</v>
      </c>
      <c r="E487" s="123">
        <v>6.5</v>
      </c>
    </row>
    <row r="488" spans="1:5" ht="18.75" customHeight="1">
      <c r="A488" s="180" t="s">
        <v>330</v>
      </c>
      <c r="B488" s="121" t="s">
        <v>559</v>
      </c>
      <c r="C488" s="122" t="s">
        <v>243</v>
      </c>
      <c r="D488" s="181">
        <v>0</v>
      </c>
      <c r="E488" s="123">
        <v>2378</v>
      </c>
    </row>
    <row r="489" spans="1:5" ht="63">
      <c r="A489" s="180" t="s">
        <v>266</v>
      </c>
      <c r="B489" s="121" t="s">
        <v>559</v>
      </c>
      <c r="C489" s="122" t="s">
        <v>127</v>
      </c>
      <c r="D489" s="181">
        <v>0</v>
      </c>
      <c r="E489" s="123">
        <v>2378</v>
      </c>
    </row>
    <row r="490" spans="1:5" ht="31.5">
      <c r="A490" s="180" t="s">
        <v>560</v>
      </c>
      <c r="B490" s="121" t="s">
        <v>559</v>
      </c>
      <c r="C490" s="122" t="s">
        <v>127</v>
      </c>
      <c r="D490" s="181">
        <v>102</v>
      </c>
      <c r="E490" s="123">
        <v>2378</v>
      </c>
    </row>
    <row r="491" spans="1:5" ht="138" customHeight="1">
      <c r="A491" s="180" t="s">
        <v>314</v>
      </c>
      <c r="B491" s="121" t="s">
        <v>561</v>
      </c>
      <c r="C491" s="122" t="s">
        <v>243</v>
      </c>
      <c r="D491" s="181">
        <v>0</v>
      </c>
      <c r="E491" s="123">
        <v>1194</v>
      </c>
    </row>
    <row r="492" spans="1:5" ht="63">
      <c r="A492" s="180" t="s">
        <v>266</v>
      </c>
      <c r="B492" s="121" t="s">
        <v>561</v>
      </c>
      <c r="C492" s="122" t="s">
        <v>127</v>
      </c>
      <c r="D492" s="181">
        <v>0</v>
      </c>
      <c r="E492" s="123">
        <v>1194</v>
      </c>
    </row>
    <row r="493" spans="1:5" ht="31.5">
      <c r="A493" s="180" t="s">
        <v>560</v>
      </c>
      <c r="B493" s="121" t="s">
        <v>561</v>
      </c>
      <c r="C493" s="122" t="s">
        <v>127</v>
      </c>
      <c r="D493" s="181">
        <v>102</v>
      </c>
      <c r="E493" s="123">
        <v>1194</v>
      </c>
    </row>
    <row r="494" spans="1:5" ht="31.5">
      <c r="A494" s="180" t="s">
        <v>562</v>
      </c>
      <c r="B494" s="121" t="s">
        <v>563</v>
      </c>
      <c r="C494" s="122" t="s">
        <v>243</v>
      </c>
      <c r="D494" s="181">
        <v>0</v>
      </c>
      <c r="E494" s="123">
        <v>4464.3</v>
      </c>
    </row>
    <row r="495" spans="1:5" ht="47.25">
      <c r="A495" s="180" t="s">
        <v>564</v>
      </c>
      <c r="B495" s="121" t="s">
        <v>565</v>
      </c>
      <c r="C495" s="122" t="s">
        <v>243</v>
      </c>
      <c r="D495" s="181">
        <v>0</v>
      </c>
      <c r="E495" s="123">
        <v>9.1999999999999993</v>
      </c>
    </row>
    <row r="496" spans="1:5" ht="31.5">
      <c r="A496" s="180" t="s">
        <v>250</v>
      </c>
      <c r="B496" s="121" t="s">
        <v>565</v>
      </c>
      <c r="C496" s="122" t="s">
        <v>251</v>
      </c>
      <c r="D496" s="181">
        <v>0</v>
      </c>
      <c r="E496" s="123">
        <v>9.1999999999999993</v>
      </c>
    </row>
    <row r="497" spans="1:5">
      <c r="A497" s="180" t="s">
        <v>566</v>
      </c>
      <c r="B497" s="121" t="s">
        <v>565</v>
      </c>
      <c r="C497" s="122" t="s">
        <v>251</v>
      </c>
      <c r="D497" s="181">
        <v>105</v>
      </c>
      <c r="E497" s="123">
        <v>9.1999999999999993</v>
      </c>
    </row>
    <row r="498" spans="1:5" ht="63">
      <c r="A498" s="180" t="s">
        <v>567</v>
      </c>
      <c r="B498" s="121" t="s">
        <v>568</v>
      </c>
      <c r="C498" s="122" t="s">
        <v>243</v>
      </c>
      <c r="D498" s="181">
        <v>0</v>
      </c>
      <c r="E498" s="123">
        <v>1546.9</v>
      </c>
    </row>
    <row r="499" spans="1:5" ht="63">
      <c r="A499" s="180" t="s">
        <v>266</v>
      </c>
      <c r="B499" s="121" t="s">
        <v>568</v>
      </c>
      <c r="C499" s="122" t="s">
        <v>127</v>
      </c>
      <c r="D499" s="181">
        <v>0</v>
      </c>
      <c r="E499" s="123">
        <v>1406.3</v>
      </c>
    </row>
    <row r="500" spans="1:5" ht="47.25">
      <c r="A500" s="180" t="s">
        <v>439</v>
      </c>
      <c r="B500" s="121" t="s">
        <v>568</v>
      </c>
      <c r="C500" s="122" t="s">
        <v>127</v>
      </c>
      <c r="D500" s="181">
        <v>104</v>
      </c>
      <c r="E500" s="123">
        <v>1406.3</v>
      </c>
    </row>
    <row r="501" spans="1:5" ht="31.5">
      <c r="A501" s="180" t="s">
        <v>250</v>
      </c>
      <c r="B501" s="121" t="s">
        <v>568</v>
      </c>
      <c r="C501" s="122" t="s">
        <v>251</v>
      </c>
      <c r="D501" s="181">
        <v>0</v>
      </c>
      <c r="E501" s="123">
        <v>140.6</v>
      </c>
    </row>
    <row r="502" spans="1:5" ht="47.25">
      <c r="A502" s="180" t="s">
        <v>439</v>
      </c>
      <c r="B502" s="121" t="s">
        <v>568</v>
      </c>
      <c r="C502" s="122" t="s">
        <v>251</v>
      </c>
      <c r="D502" s="181">
        <v>104</v>
      </c>
      <c r="E502" s="123">
        <v>140.6</v>
      </c>
    </row>
    <row r="503" spans="1:5" ht="63">
      <c r="A503" s="180" t="s">
        <v>569</v>
      </c>
      <c r="B503" s="121" t="s">
        <v>570</v>
      </c>
      <c r="C503" s="122" t="s">
        <v>243</v>
      </c>
      <c r="D503" s="181">
        <v>0</v>
      </c>
      <c r="E503" s="123">
        <v>1328.4</v>
      </c>
    </row>
    <row r="504" spans="1:5" ht="63">
      <c r="A504" s="180" t="s">
        <v>266</v>
      </c>
      <c r="B504" s="121" t="s">
        <v>570</v>
      </c>
      <c r="C504" s="122" t="s">
        <v>127</v>
      </c>
      <c r="D504" s="181">
        <v>0</v>
      </c>
      <c r="E504" s="123">
        <v>1109.5999999999999</v>
      </c>
    </row>
    <row r="505" spans="1:5" ht="47.25">
      <c r="A505" s="180" t="s">
        <v>439</v>
      </c>
      <c r="B505" s="121" t="s">
        <v>570</v>
      </c>
      <c r="C505" s="122" t="s">
        <v>127</v>
      </c>
      <c r="D505" s="181">
        <v>104</v>
      </c>
      <c r="E505" s="123">
        <v>1109.5999999999999</v>
      </c>
    </row>
    <row r="506" spans="1:5" ht="31.5">
      <c r="A506" s="180" t="s">
        <v>250</v>
      </c>
      <c r="B506" s="121" t="s">
        <v>570</v>
      </c>
      <c r="C506" s="122" t="s">
        <v>251</v>
      </c>
      <c r="D506" s="181">
        <v>0</v>
      </c>
      <c r="E506" s="123">
        <v>218.8</v>
      </c>
    </row>
    <row r="507" spans="1:5" ht="47.25">
      <c r="A507" s="180" t="s">
        <v>439</v>
      </c>
      <c r="B507" s="121" t="s">
        <v>570</v>
      </c>
      <c r="C507" s="122" t="s">
        <v>251</v>
      </c>
      <c r="D507" s="181">
        <v>104</v>
      </c>
      <c r="E507" s="123">
        <v>202.2</v>
      </c>
    </row>
    <row r="508" spans="1:5" ht="31.5">
      <c r="A508" s="180" t="s">
        <v>259</v>
      </c>
      <c r="B508" s="121" t="s">
        <v>570</v>
      </c>
      <c r="C508" s="122" t="s">
        <v>251</v>
      </c>
      <c r="D508" s="181">
        <v>705</v>
      </c>
      <c r="E508" s="123">
        <v>16.600000000000001</v>
      </c>
    </row>
    <row r="509" spans="1:5" ht="31.5">
      <c r="A509" s="180" t="s">
        <v>571</v>
      </c>
      <c r="B509" s="121" t="s">
        <v>572</v>
      </c>
      <c r="C509" s="122" t="s">
        <v>243</v>
      </c>
      <c r="D509" s="181">
        <v>0</v>
      </c>
      <c r="E509" s="123">
        <v>767.9</v>
      </c>
    </row>
    <row r="510" spans="1:5" ht="63">
      <c r="A510" s="180" t="s">
        <v>266</v>
      </c>
      <c r="B510" s="121" t="s">
        <v>572</v>
      </c>
      <c r="C510" s="122" t="s">
        <v>127</v>
      </c>
      <c r="D510" s="181">
        <v>0</v>
      </c>
      <c r="E510" s="123">
        <v>703.2</v>
      </c>
    </row>
    <row r="511" spans="1:5" ht="47.25">
      <c r="A511" s="180" t="s">
        <v>439</v>
      </c>
      <c r="B511" s="121" t="s">
        <v>572</v>
      </c>
      <c r="C511" s="122" t="s">
        <v>127</v>
      </c>
      <c r="D511" s="181">
        <v>104</v>
      </c>
      <c r="E511" s="123">
        <v>703.2</v>
      </c>
    </row>
    <row r="512" spans="1:5" ht="31.5">
      <c r="A512" s="180" t="s">
        <v>250</v>
      </c>
      <c r="B512" s="121" t="s">
        <v>572</v>
      </c>
      <c r="C512" s="122" t="s">
        <v>251</v>
      </c>
      <c r="D512" s="181">
        <v>0</v>
      </c>
      <c r="E512" s="123">
        <v>64.7</v>
      </c>
    </row>
    <row r="513" spans="1:5" ht="47.25">
      <c r="A513" s="180" t="s">
        <v>439</v>
      </c>
      <c r="B513" s="121" t="s">
        <v>572</v>
      </c>
      <c r="C513" s="122" t="s">
        <v>251</v>
      </c>
      <c r="D513" s="181">
        <v>104</v>
      </c>
      <c r="E513" s="123">
        <v>64.7</v>
      </c>
    </row>
    <row r="514" spans="1:5" ht="47.25">
      <c r="A514" s="180" t="s">
        <v>573</v>
      </c>
      <c r="B514" s="121" t="s">
        <v>574</v>
      </c>
      <c r="C514" s="122" t="s">
        <v>243</v>
      </c>
      <c r="D514" s="181">
        <v>0</v>
      </c>
      <c r="E514" s="123">
        <v>767.8</v>
      </c>
    </row>
    <row r="515" spans="1:5" ht="63">
      <c r="A515" s="180" t="s">
        <v>266</v>
      </c>
      <c r="B515" s="121" t="s">
        <v>574</v>
      </c>
      <c r="C515" s="122" t="s">
        <v>127</v>
      </c>
      <c r="D515" s="181">
        <v>0</v>
      </c>
      <c r="E515" s="123">
        <v>703.1</v>
      </c>
    </row>
    <row r="516" spans="1:5" ht="47.25">
      <c r="A516" s="180" t="s">
        <v>439</v>
      </c>
      <c r="B516" s="121" t="s">
        <v>574</v>
      </c>
      <c r="C516" s="122" t="s">
        <v>127</v>
      </c>
      <c r="D516" s="181">
        <v>104</v>
      </c>
      <c r="E516" s="123">
        <v>703.1</v>
      </c>
    </row>
    <row r="517" spans="1:5" ht="31.5">
      <c r="A517" s="180" t="s">
        <v>250</v>
      </c>
      <c r="B517" s="121" t="s">
        <v>574</v>
      </c>
      <c r="C517" s="122" t="s">
        <v>251</v>
      </c>
      <c r="D517" s="181">
        <v>0</v>
      </c>
      <c r="E517" s="123">
        <v>64.7</v>
      </c>
    </row>
    <row r="518" spans="1:5" ht="47.25">
      <c r="A518" s="180" t="s">
        <v>439</v>
      </c>
      <c r="B518" s="121" t="s">
        <v>574</v>
      </c>
      <c r="C518" s="122" t="s">
        <v>251</v>
      </c>
      <c r="D518" s="181">
        <v>104</v>
      </c>
      <c r="E518" s="123">
        <v>64.7</v>
      </c>
    </row>
    <row r="519" spans="1:5" ht="78" customHeight="1">
      <c r="A519" s="180" t="s">
        <v>575</v>
      </c>
      <c r="B519" s="121" t="s">
        <v>576</v>
      </c>
      <c r="C519" s="122" t="s">
        <v>243</v>
      </c>
      <c r="D519" s="181">
        <v>0</v>
      </c>
      <c r="E519" s="123">
        <v>0.7</v>
      </c>
    </row>
    <row r="520" spans="1:5" ht="31.5">
      <c r="A520" s="180" t="s">
        <v>250</v>
      </c>
      <c r="B520" s="121" t="s">
        <v>576</v>
      </c>
      <c r="C520" s="122" t="s">
        <v>251</v>
      </c>
      <c r="D520" s="181">
        <v>0</v>
      </c>
      <c r="E520" s="123">
        <v>0.7</v>
      </c>
    </row>
    <row r="521" spans="1:5" ht="47.25">
      <c r="A521" s="180" t="s">
        <v>439</v>
      </c>
      <c r="B521" s="121" t="s">
        <v>576</v>
      </c>
      <c r="C521" s="122" t="s">
        <v>251</v>
      </c>
      <c r="D521" s="181">
        <v>104</v>
      </c>
      <c r="E521" s="123">
        <v>0.7</v>
      </c>
    </row>
    <row r="522" spans="1:5" ht="31.5">
      <c r="A522" s="180" t="s">
        <v>577</v>
      </c>
      <c r="B522" s="121" t="s">
        <v>578</v>
      </c>
      <c r="C522" s="122" t="s">
        <v>243</v>
      </c>
      <c r="D522" s="181">
        <v>0</v>
      </c>
      <c r="E522" s="123">
        <v>43.4</v>
      </c>
    </row>
    <row r="523" spans="1:5" ht="63">
      <c r="A523" s="180" t="s">
        <v>266</v>
      </c>
      <c r="B523" s="121" t="s">
        <v>578</v>
      </c>
      <c r="C523" s="122" t="s">
        <v>127</v>
      </c>
      <c r="D523" s="181">
        <v>0</v>
      </c>
      <c r="E523" s="123">
        <v>40.9</v>
      </c>
    </row>
    <row r="524" spans="1:5" ht="47.25">
      <c r="A524" s="180" t="s">
        <v>439</v>
      </c>
      <c r="B524" s="121" t="s">
        <v>578</v>
      </c>
      <c r="C524" s="122" t="s">
        <v>127</v>
      </c>
      <c r="D524" s="181">
        <v>104</v>
      </c>
      <c r="E524" s="123">
        <v>40.9</v>
      </c>
    </row>
    <row r="525" spans="1:5" ht="31.5">
      <c r="A525" s="180" t="s">
        <v>250</v>
      </c>
      <c r="B525" s="121" t="s">
        <v>578</v>
      </c>
      <c r="C525" s="122" t="s">
        <v>251</v>
      </c>
      <c r="D525" s="181">
        <v>0</v>
      </c>
      <c r="E525" s="123">
        <v>2.5</v>
      </c>
    </row>
    <row r="526" spans="1:5" ht="47.25">
      <c r="A526" s="180" t="s">
        <v>439</v>
      </c>
      <c r="B526" s="121" t="s">
        <v>578</v>
      </c>
      <c r="C526" s="122" t="s">
        <v>251</v>
      </c>
      <c r="D526" s="181">
        <v>104</v>
      </c>
      <c r="E526" s="123">
        <v>2.5</v>
      </c>
    </row>
    <row r="527" spans="1:5" ht="18.75" customHeight="1">
      <c r="A527" s="180" t="s">
        <v>579</v>
      </c>
      <c r="B527" s="121" t="s">
        <v>580</v>
      </c>
      <c r="C527" s="122" t="s">
        <v>243</v>
      </c>
      <c r="D527" s="181">
        <v>0</v>
      </c>
      <c r="E527" s="123">
        <v>210</v>
      </c>
    </row>
    <row r="528" spans="1:5" ht="47.25">
      <c r="A528" s="180" t="s">
        <v>581</v>
      </c>
      <c r="B528" s="121" t="s">
        <v>582</v>
      </c>
      <c r="C528" s="122" t="s">
        <v>243</v>
      </c>
      <c r="D528" s="181">
        <v>0</v>
      </c>
      <c r="E528" s="123">
        <v>210</v>
      </c>
    </row>
    <row r="529" spans="1:5">
      <c r="A529" s="180" t="s">
        <v>583</v>
      </c>
      <c r="B529" s="121" t="s">
        <v>584</v>
      </c>
      <c r="C529" s="122" t="s">
        <v>243</v>
      </c>
      <c r="D529" s="181">
        <v>0</v>
      </c>
      <c r="E529" s="123">
        <v>210</v>
      </c>
    </row>
    <row r="530" spans="1:5">
      <c r="A530" s="180" t="s">
        <v>289</v>
      </c>
      <c r="B530" s="121" t="s">
        <v>584</v>
      </c>
      <c r="C530" s="122" t="s">
        <v>290</v>
      </c>
      <c r="D530" s="181">
        <v>0</v>
      </c>
      <c r="E530" s="123">
        <v>210</v>
      </c>
    </row>
    <row r="531" spans="1:5">
      <c r="A531" s="180" t="s">
        <v>401</v>
      </c>
      <c r="B531" s="121" t="s">
        <v>584</v>
      </c>
      <c r="C531" s="122" t="s">
        <v>290</v>
      </c>
      <c r="D531" s="181">
        <v>113</v>
      </c>
      <c r="E531" s="123">
        <v>210</v>
      </c>
    </row>
    <row r="532" spans="1:5" s="117" customFormat="1" ht="47.25">
      <c r="A532" s="178" t="s">
        <v>585</v>
      </c>
      <c r="B532" s="114" t="s">
        <v>586</v>
      </c>
      <c r="C532" s="115" t="s">
        <v>243</v>
      </c>
      <c r="D532" s="179">
        <v>0</v>
      </c>
      <c r="E532" s="116">
        <v>104750.9</v>
      </c>
    </row>
    <row r="533" spans="1:5" ht="30.75" customHeight="1">
      <c r="A533" s="180" t="s">
        <v>587</v>
      </c>
      <c r="B533" s="121" t="s">
        <v>588</v>
      </c>
      <c r="C533" s="122" t="s">
        <v>243</v>
      </c>
      <c r="D533" s="181">
        <v>0</v>
      </c>
      <c r="E533" s="123">
        <v>98401</v>
      </c>
    </row>
    <row r="534" spans="1:5" ht="31.5" customHeight="1">
      <c r="A534" s="180" t="s">
        <v>589</v>
      </c>
      <c r="B534" s="121" t="s">
        <v>590</v>
      </c>
      <c r="C534" s="122" t="s">
        <v>243</v>
      </c>
      <c r="D534" s="181">
        <v>0</v>
      </c>
      <c r="E534" s="123">
        <v>98401</v>
      </c>
    </row>
    <row r="535" spans="1:5" ht="47.25">
      <c r="A535" s="180" t="s">
        <v>591</v>
      </c>
      <c r="B535" s="121" t="s">
        <v>592</v>
      </c>
      <c r="C535" s="122" t="s">
        <v>243</v>
      </c>
      <c r="D535" s="181">
        <v>0</v>
      </c>
      <c r="E535" s="123">
        <v>37.299999999999997</v>
      </c>
    </row>
    <row r="536" spans="1:5" ht="31.5">
      <c r="A536" s="180" t="s">
        <v>250</v>
      </c>
      <c r="B536" s="121" t="s">
        <v>592</v>
      </c>
      <c r="C536" s="122" t="s">
        <v>251</v>
      </c>
      <c r="D536" s="181">
        <v>0</v>
      </c>
      <c r="E536" s="123">
        <v>37.299999999999997</v>
      </c>
    </row>
    <row r="537" spans="1:5">
      <c r="A537" s="180" t="s">
        <v>332</v>
      </c>
      <c r="B537" s="121" t="s">
        <v>592</v>
      </c>
      <c r="C537" s="122" t="s">
        <v>251</v>
      </c>
      <c r="D537" s="181">
        <v>709</v>
      </c>
      <c r="E537" s="123">
        <v>37.299999999999997</v>
      </c>
    </row>
    <row r="538" spans="1:5">
      <c r="A538" s="180" t="s">
        <v>593</v>
      </c>
      <c r="B538" s="121" t="s">
        <v>594</v>
      </c>
      <c r="C538" s="122" t="s">
        <v>243</v>
      </c>
      <c r="D538" s="181">
        <v>0</v>
      </c>
      <c r="E538" s="123">
        <v>346.1</v>
      </c>
    </row>
    <row r="539" spans="1:5" ht="31.5">
      <c r="A539" s="180" t="s">
        <v>250</v>
      </c>
      <c r="B539" s="121" t="s">
        <v>594</v>
      </c>
      <c r="C539" s="122" t="s">
        <v>251</v>
      </c>
      <c r="D539" s="181">
        <v>0</v>
      </c>
      <c r="E539" s="123">
        <v>346.1</v>
      </c>
    </row>
    <row r="540" spans="1:5">
      <c r="A540" s="180" t="s">
        <v>514</v>
      </c>
      <c r="B540" s="121" t="s">
        <v>594</v>
      </c>
      <c r="C540" s="122" t="s">
        <v>251</v>
      </c>
      <c r="D540" s="181">
        <v>409</v>
      </c>
      <c r="E540" s="123">
        <v>346.1</v>
      </c>
    </row>
    <row r="541" spans="1:5" ht="47.25">
      <c r="A541" s="180" t="s">
        <v>595</v>
      </c>
      <c r="B541" s="121" t="s">
        <v>596</v>
      </c>
      <c r="C541" s="122" t="s">
        <v>243</v>
      </c>
      <c r="D541" s="181">
        <v>0</v>
      </c>
      <c r="E541" s="123">
        <v>98017.600000000006</v>
      </c>
    </row>
    <row r="542" spans="1:5" ht="31.5">
      <c r="A542" s="180" t="s">
        <v>416</v>
      </c>
      <c r="B542" s="121" t="s">
        <v>596</v>
      </c>
      <c r="C542" s="122" t="s">
        <v>417</v>
      </c>
      <c r="D542" s="181">
        <v>0</v>
      </c>
      <c r="E542" s="123">
        <v>98017.600000000006</v>
      </c>
    </row>
    <row r="543" spans="1:5" ht="17.25" customHeight="1">
      <c r="A543" s="180" t="s">
        <v>445</v>
      </c>
      <c r="B543" s="121" t="s">
        <v>596</v>
      </c>
      <c r="C543" s="122" t="s">
        <v>417</v>
      </c>
      <c r="D543" s="181">
        <v>505</v>
      </c>
      <c r="E543" s="123">
        <v>98017.600000000006</v>
      </c>
    </row>
    <row r="544" spans="1:5" ht="30" customHeight="1">
      <c r="A544" s="180" t="s">
        <v>597</v>
      </c>
      <c r="B544" s="121" t="s">
        <v>598</v>
      </c>
      <c r="C544" s="122" t="s">
        <v>243</v>
      </c>
      <c r="D544" s="181">
        <v>0</v>
      </c>
      <c r="E544" s="123">
        <v>33.5</v>
      </c>
    </row>
    <row r="545" spans="1:5" ht="46.5" customHeight="1">
      <c r="A545" s="180" t="s">
        <v>599</v>
      </c>
      <c r="B545" s="121" t="s">
        <v>600</v>
      </c>
      <c r="C545" s="122" t="s">
        <v>243</v>
      </c>
      <c r="D545" s="181">
        <v>0</v>
      </c>
      <c r="E545" s="123">
        <v>33.5</v>
      </c>
    </row>
    <row r="546" spans="1:5" ht="19.5" customHeight="1">
      <c r="A546" s="180" t="s">
        <v>601</v>
      </c>
      <c r="B546" s="121" t="s">
        <v>602</v>
      </c>
      <c r="C546" s="122" t="s">
        <v>243</v>
      </c>
      <c r="D546" s="181">
        <v>0</v>
      </c>
      <c r="E546" s="123">
        <v>30.5</v>
      </c>
    </row>
    <row r="547" spans="1:5" ht="31.5">
      <c r="A547" s="180" t="s">
        <v>250</v>
      </c>
      <c r="B547" s="121" t="s">
        <v>602</v>
      </c>
      <c r="C547" s="122" t="s">
        <v>251</v>
      </c>
      <c r="D547" s="181">
        <v>0</v>
      </c>
      <c r="E547" s="123">
        <v>30.5</v>
      </c>
    </row>
    <row r="548" spans="1:5">
      <c r="A548" s="180" t="s">
        <v>401</v>
      </c>
      <c r="B548" s="121" t="s">
        <v>602</v>
      </c>
      <c r="C548" s="122" t="s">
        <v>251</v>
      </c>
      <c r="D548" s="181">
        <v>113</v>
      </c>
      <c r="E548" s="123">
        <v>30.5</v>
      </c>
    </row>
    <row r="549" spans="1:5">
      <c r="A549" s="180" t="s">
        <v>603</v>
      </c>
      <c r="B549" s="121" t="s">
        <v>604</v>
      </c>
      <c r="C549" s="122" t="s">
        <v>243</v>
      </c>
      <c r="D549" s="181">
        <v>0</v>
      </c>
      <c r="E549" s="123">
        <v>3</v>
      </c>
    </row>
    <row r="550" spans="1:5" ht="31.5">
      <c r="A550" s="180" t="s">
        <v>250</v>
      </c>
      <c r="B550" s="121" t="s">
        <v>604</v>
      </c>
      <c r="C550" s="122" t="s">
        <v>251</v>
      </c>
      <c r="D550" s="181">
        <v>0</v>
      </c>
      <c r="E550" s="123">
        <v>3</v>
      </c>
    </row>
    <row r="551" spans="1:5">
      <c r="A551" s="180" t="s">
        <v>401</v>
      </c>
      <c r="B551" s="121" t="s">
        <v>604</v>
      </c>
      <c r="C551" s="122" t="s">
        <v>251</v>
      </c>
      <c r="D551" s="181">
        <v>113</v>
      </c>
      <c r="E551" s="123">
        <v>3</v>
      </c>
    </row>
    <row r="552" spans="1:5" ht="31.5">
      <c r="A552" s="180" t="s">
        <v>605</v>
      </c>
      <c r="B552" s="121" t="s">
        <v>606</v>
      </c>
      <c r="C552" s="122" t="s">
        <v>243</v>
      </c>
      <c r="D552" s="181">
        <v>0</v>
      </c>
      <c r="E552" s="123">
        <v>6316.4</v>
      </c>
    </row>
    <row r="553" spans="1:5" ht="47.25">
      <c r="A553" s="180" t="s">
        <v>607</v>
      </c>
      <c r="B553" s="121" t="s">
        <v>608</v>
      </c>
      <c r="C553" s="122" t="s">
        <v>243</v>
      </c>
      <c r="D553" s="181">
        <v>0</v>
      </c>
      <c r="E553" s="123">
        <v>70</v>
      </c>
    </row>
    <row r="554" spans="1:5" ht="30.75" customHeight="1">
      <c r="A554" s="180" t="s">
        <v>609</v>
      </c>
      <c r="B554" s="121" t="s">
        <v>610</v>
      </c>
      <c r="C554" s="122" t="s">
        <v>243</v>
      </c>
      <c r="D554" s="181">
        <v>0</v>
      </c>
      <c r="E554" s="123">
        <v>30</v>
      </c>
    </row>
    <row r="555" spans="1:5" ht="31.5">
      <c r="A555" s="180" t="s">
        <v>250</v>
      </c>
      <c r="B555" s="121" t="s">
        <v>610</v>
      </c>
      <c r="C555" s="122" t="s">
        <v>251</v>
      </c>
      <c r="D555" s="181">
        <v>0</v>
      </c>
      <c r="E555" s="123">
        <v>30</v>
      </c>
    </row>
    <row r="556" spans="1:5">
      <c r="A556" s="180" t="s">
        <v>401</v>
      </c>
      <c r="B556" s="121" t="s">
        <v>610</v>
      </c>
      <c r="C556" s="122" t="s">
        <v>251</v>
      </c>
      <c r="D556" s="181">
        <v>113</v>
      </c>
      <c r="E556" s="123">
        <v>30</v>
      </c>
    </row>
    <row r="557" spans="1:5" ht="31.5">
      <c r="A557" s="180" t="s">
        <v>611</v>
      </c>
      <c r="B557" s="121" t="s">
        <v>612</v>
      </c>
      <c r="C557" s="122" t="s">
        <v>243</v>
      </c>
      <c r="D557" s="181">
        <v>0</v>
      </c>
      <c r="E557" s="123">
        <v>10</v>
      </c>
    </row>
    <row r="558" spans="1:5" ht="31.5">
      <c r="A558" s="180" t="s">
        <v>250</v>
      </c>
      <c r="B558" s="121" t="s">
        <v>612</v>
      </c>
      <c r="C558" s="122" t="s">
        <v>251</v>
      </c>
      <c r="D558" s="181">
        <v>0</v>
      </c>
      <c r="E558" s="123">
        <v>10</v>
      </c>
    </row>
    <row r="559" spans="1:5">
      <c r="A559" s="180" t="s">
        <v>401</v>
      </c>
      <c r="B559" s="121" t="s">
        <v>612</v>
      </c>
      <c r="C559" s="122" t="s">
        <v>251</v>
      </c>
      <c r="D559" s="181">
        <v>113</v>
      </c>
      <c r="E559" s="123">
        <v>10</v>
      </c>
    </row>
    <row r="560" spans="1:5" ht="65.25" customHeight="1">
      <c r="A560" s="180" t="s">
        <v>613</v>
      </c>
      <c r="B560" s="121" t="s">
        <v>614</v>
      </c>
      <c r="C560" s="122" t="s">
        <v>243</v>
      </c>
      <c r="D560" s="181">
        <v>0</v>
      </c>
      <c r="E560" s="123">
        <v>5</v>
      </c>
    </row>
    <row r="561" spans="1:5" ht="31.5">
      <c r="A561" s="180" t="s">
        <v>250</v>
      </c>
      <c r="B561" s="121" t="s">
        <v>614</v>
      </c>
      <c r="C561" s="122" t="s">
        <v>251</v>
      </c>
      <c r="D561" s="181">
        <v>0</v>
      </c>
      <c r="E561" s="123">
        <v>5</v>
      </c>
    </row>
    <row r="562" spans="1:5">
      <c r="A562" s="180" t="s">
        <v>401</v>
      </c>
      <c r="B562" s="121" t="s">
        <v>614</v>
      </c>
      <c r="C562" s="122" t="s">
        <v>251</v>
      </c>
      <c r="D562" s="181">
        <v>113</v>
      </c>
      <c r="E562" s="123">
        <v>5</v>
      </c>
    </row>
    <row r="563" spans="1:5" ht="47.25">
      <c r="A563" s="180" t="s">
        <v>615</v>
      </c>
      <c r="B563" s="121" t="s">
        <v>616</v>
      </c>
      <c r="C563" s="122" t="s">
        <v>243</v>
      </c>
      <c r="D563" s="181">
        <v>0</v>
      </c>
      <c r="E563" s="123">
        <v>10</v>
      </c>
    </row>
    <row r="564" spans="1:5" ht="31.5">
      <c r="A564" s="180" t="s">
        <v>250</v>
      </c>
      <c r="B564" s="121" t="s">
        <v>616</v>
      </c>
      <c r="C564" s="122" t="s">
        <v>251</v>
      </c>
      <c r="D564" s="181">
        <v>0</v>
      </c>
      <c r="E564" s="123">
        <v>10</v>
      </c>
    </row>
    <row r="565" spans="1:5">
      <c r="A565" s="180" t="s">
        <v>401</v>
      </c>
      <c r="B565" s="121" t="s">
        <v>616</v>
      </c>
      <c r="C565" s="122" t="s">
        <v>251</v>
      </c>
      <c r="D565" s="181">
        <v>113</v>
      </c>
      <c r="E565" s="123">
        <v>10</v>
      </c>
    </row>
    <row r="566" spans="1:5" ht="47.25">
      <c r="A566" s="180" t="s">
        <v>617</v>
      </c>
      <c r="B566" s="121" t="s">
        <v>618</v>
      </c>
      <c r="C566" s="122" t="s">
        <v>243</v>
      </c>
      <c r="D566" s="181">
        <v>0</v>
      </c>
      <c r="E566" s="123">
        <v>15</v>
      </c>
    </row>
    <row r="567" spans="1:5" ht="31.5">
      <c r="A567" s="180" t="s">
        <v>250</v>
      </c>
      <c r="B567" s="121" t="s">
        <v>618</v>
      </c>
      <c r="C567" s="122" t="s">
        <v>251</v>
      </c>
      <c r="D567" s="181">
        <v>0</v>
      </c>
      <c r="E567" s="123">
        <v>15</v>
      </c>
    </row>
    <row r="568" spans="1:5">
      <c r="A568" s="180" t="s">
        <v>401</v>
      </c>
      <c r="B568" s="121" t="s">
        <v>618</v>
      </c>
      <c r="C568" s="122" t="s">
        <v>251</v>
      </c>
      <c r="D568" s="181">
        <v>113</v>
      </c>
      <c r="E568" s="123">
        <v>15</v>
      </c>
    </row>
    <row r="569" spans="1:5" ht="47.25" customHeight="1">
      <c r="A569" s="180" t="s">
        <v>619</v>
      </c>
      <c r="B569" s="121" t="s">
        <v>620</v>
      </c>
      <c r="C569" s="122" t="s">
        <v>243</v>
      </c>
      <c r="D569" s="181">
        <v>0</v>
      </c>
      <c r="E569" s="123">
        <v>6246.4</v>
      </c>
    </row>
    <row r="570" spans="1:5" ht="17.25" customHeight="1">
      <c r="A570" s="180" t="s">
        <v>257</v>
      </c>
      <c r="B570" s="121" t="s">
        <v>621</v>
      </c>
      <c r="C570" s="122" t="s">
        <v>243</v>
      </c>
      <c r="D570" s="181">
        <v>0</v>
      </c>
      <c r="E570" s="123">
        <v>47.5</v>
      </c>
    </row>
    <row r="571" spans="1:5" ht="31.5">
      <c r="A571" s="180" t="s">
        <v>250</v>
      </c>
      <c r="B571" s="121" t="s">
        <v>621</v>
      </c>
      <c r="C571" s="122" t="s">
        <v>251</v>
      </c>
      <c r="D571" s="181">
        <v>0</v>
      </c>
      <c r="E571" s="123">
        <v>47.5</v>
      </c>
    </row>
    <row r="572" spans="1:5" ht="31.5">
      <c r="A572" s="180" t="s">
        <v>259</v>
      </c>
      <c r="B572" s="121" t="s">
        <v>621</v>
      </c>
      <c r="C572" s="122" t="s">
        <v>251</v>
      </c>
      <c r="D572" s="181">
        <v>705</v>
      </c>
      <c r="E572" s="123">
        <v>47.5</v>
      </c>
    </row>
    <row r="573" spans="1:5">
      <c r="A573" s="180" t="s">
        <v>260</v>
      </c>
      <c r="B573" s="121" t="s">
        <v>622</v>
      </c>
      <c r="C573" s="122" t="s">
        <v>243</v>
      </c>
      <c r="D573" s="181">
        <v>0</v>
      </c>
      <c r="E573" s="123">
        <v>4143.8999999999996</v>
      </c>
    </row>
    <row r="574" spans="1:5" ht="63">
      <c r="A574" s="180" t="s">
        <v>266</v>
      </c>
      <c r="B574" s="121" t="s">
        <v>622</v>
      </c>
      <c r="C574" s="122" t="s">
        <v>127</v>
      </c>
      <c r="D574" s="181">
        <v>0</v>
      </c>
      <c r="E574" s="123">
        <v>4042.2</v>
      </c>
    </row>
    <row r="575" spans="1:5" ht="31.5">
      <c r="A575" s="180" t="s">
        <v>623</v>
      </c>
      <c r="B575" s="121" t="s">
        <v>622</v>
      </c>
      <c r="C575" s="122" t="s">
        <v>127</v>
      </c>
      <c r="D575" s="181">
        <v>314</v>
      </c>
      <c r="E575" s="123">
        <v>4042.2</v>
      </c>
    </row>
    <row r="576" spans="1:5" ht="31.5">
      <c r="A576" s="180" t="s">
        <v>250</v>
      </c>
      <c r="B576" s="121" t="s">
        <v>622</v>
      </c>
      <c r="C576" s="122" t="s">
        <v>251</v>
      </c>
      <c r="D576" s="181">
        <v>0</v>
      </c>
      <c r="E576" s="123">
        <v>101.7</v>
      </c>
    </row>
    <row r="577" spans="1:5" ht="31.5">
      <c r="A577" s="180" t="s">
        <v>623</v>
      </c>
      <c r="B577" s="121" t="s">
        <v>622</v>
      </c>
      <c r="C577" s="122" t="s">
        <v>251</v>
      </c>
      <c r="D577" s="181">
        <v>314</v>
      </c>
      <c r="E577" s="123">
        <v>101.7</v>
      </c>
    </row>
    <row r="578" spans="1:5" ht="138" customHeight="1">
      <c r="A578" s="180" t="s">
        <v>314</v>
      </c>
      <c r="B578" s="121" t="s">
        <v>624</v>
      </c>
      <c r="C578" s="122" t="s">
        <v>243</v>
      </c>
      <c r="D578" s="181">
        <v>0</v>
      </c>
      <c r="E578" s="123">
        <v>2055</v>
      </c>
    </row>
    <row r="579" spans="1:5" ht="63">
      <c r="A579" s="180" t="s">
        <v>266</v>
      </c>
      <c r="B579" s="121" t="s">
        <v>624</v>
      </c>
      <c r="C579" s="122" t="s">
        <v>127</v>
      </c>
      <c r="D579" s="181">
        <v>0</v>
      </c>
      <c r="E579" s="123">
        <v>2055</v>
      </c>
    </row>
    <row r="580" spans="1:5" ht="31.5">
      <c r="A580" s="180" t="s">
        <v>623</v>
      </c>
      <c r="B580" s="121" t="s">
        <v>624</v>
      </c>
      <c r="C580" s="122" t="s">
        <v>127</v>
      </c>
      <c r="D580" s="181">
        <v>314</v>
      </c>
      <c r="E580" s="123">
        <v>2055</v>
      </c>
    </row>
    <row r="581" spans="1:5" s="117" customFormat="1" ht="47.25">
      <c r="A581" s="178" t="s">
        <v>625</v>
      </c>
      <c r="B581" s="114" t="s">
        <v>626</v>
      </c>
      <c r="C581" s="115" t="s">
        <v>243</v>
      </c>
      <c r="D581" s="179">
        <v>0</v>
      </c>
      <c r="E581" s="116">
        <v>5619.9</v>
      </c>
    </row>
    <row r="582" spans="1:5" ht="31.5">
      <c r="A582" s="180" t="s">
        <v>627</v>
      </c>
      <c r="B582" s="121" t="s">
        <v>628</v>
      </c>
      <c r="C582" s="122" t="s">
        <v>243</v>
      </c>
      <c r="D582" s="181">
        <v>0</v>
      </c>
      <c r="E582" s="123">
        <v>166</v>
      </c>
    </row>
    <row r="583" spans="1:5" ht="47.25">
      <c r="A583" s="180" t="s">
        <v>629</v>
      </c>
      <c r="B583" s="121" t="s">
        <v>630</v>
      </c>
      <c r="C583" s="122" t="s">
        <v>243</v>
      </c>
      <c r="D583" s="181">
        <v>0</v>
      </c>
      <c r="E583" s="123">
        <v>166</v>
      </c>
    </row>
    <row r="584" spans="1:5" ht="47.25">
      <c r="A584" s="180" t="s">
        <v>631</v>
      </c>
      <c r="B584" s="121" t="s">
        <v>632</v>
      </c>
      <c r="C584" s="122" t="s">
        <v>243</v>
      </c>
      <c r="D584" s="181">
        <v>0</v>
      </c>
      <c r="E584" s="123">
        <v>146</v>
      </c>
    </row>
    <row r="585" spans="1:5" ht="31.5">
      <c r="A585" s="180" t="s">
        <v>250</v>
      </c>
      <c r="B585" s="121" t="s">
        <v>632</v>
      </c>
      <c r="C585" s="122" t="s">
        <v>251</v>
      </c>
      <c r="D585" s="181">
        <v>0</v>
      </c>
      <c r="E585" s="123">
        <v>146</v>
      </c>
    </row>
    <row r="586" spans="1:5">
      <c r="A586" s="180" t="s">
        <v>345</v>
      </c>
      <c r="B586" s="121" t="s">
        <v>632</v>
      </c>
      <c r="C586" s="122" t="s">
        <v>251</v>
      </c>
      <c r="D586" s="181">
        <v>707</v>
      </c>
      <c r="E586" s="123">
        <v>146</v>
      </c>
    </row>
    <row r="587" spans="1:5" ht="31.5" customHeight="1">
      <c r="A587" s="180" t="s">
        <v>633</v>
      </c>
      <c r="B587" s="121" t="s">
        <v>634</v>
      </c>
      <c r="C587" s="122" t="s">
        <v>243</v>
      </c>
      <c r="D587" s="181">
        <v>0</v>
      </c>
      <c r="E587" s="123">
        <v>20</v>
      </c>
    </row>
    <row r="588" spans="1:5" ht="31.5">
      <c r="A588" s="180" t="s">
        <v>250</v>
      </c>
      <c r="B588" s="121" t="s">
        <v>634</v>
      </c>
      <c r="C588" s="122" t="s">
        <v>251</v>
      </c>
      <c r="D588" s="181">
        <v>0</v>
      </c>
      <c r="E588" s="123">
        <v>20</v>
      </c>
    </row>
    <row r="589" spans="1:5">
      <c r="A589" s="180" t="s">
        <v>345</v>
      </c>
      <c r="B589" s="121" t="s">
        <v>634</v>
      </c>
      <c r="C589" s="122" t="s">
        <v>251</v>
      </c>
      <c r="D589" s="181">
        <v>707</v>
      </c>
      <c r="E589" s="123">
        <v>20</v>
      </c>
    </row>
    <row r="590" spans="1:5" ht="31.5" customHeight="1">
      <c r="A590" s="180" t="s">
        <v>635</v>
      </c>
      <c r="B590" s="121" t="s">
        <v>636</v>
      </c>
      <c r="C590" s="122" t="s">
        <v>243</v>
      </c>
      <c r="D590" s="181">
        <v>0</v>
      </c>
      <c r="E590" s="123">
        <v>3754.3</v>
      </c>
    </row>
    <row r="591" spans="1:5" ht="31.5">
      <c r="A591" s="180" t="s">
        <v>637</v>
      </c>
      <c r="B591" s="121" t="s">
        <v>638</v>
      </c>
      <c r="C591" s="122" t="s">
        <v>243</v>
      </c>
      <c r="D591" s="181">
        <v>0</v>
      </c>
      <c r="E591" s="123">
        <v>525.29999999999995</v>
      </c>
    </row>
    <row r="592" spans="1:5" ht="31.5">
      <c r="A592" s="180" t="s">
        <v>639</v>
      </c>
      <c r="B592" s="121" t="s">
        <v>640</v>
      </c>
      <c r="C592" s="122" t="s">
        <v>243</v>
      </c>
      <c r="D592" s="181">
        <v>0</v>
      </c>
      <c r="E592" s="123">
        <v>283</v>
      </c>
    </row>
    <row r="593" spans="1:5" ht="31.5">
      <c r="A593" s="180" t="s">
        <v>250</v>
      </c>
      <c r="B593" s="121" t="s">
        <v>640</v>
      </c>
      <c r="C593" s="122" t="s">
        <v>251</v>
      </c>
      <c r="D593" s="181">
        <v>0</v>
      </c>
      <c r="E593" s="123">
        <v>283</v>
      </c>
    </row>
    <row r="594" spans="1:5">
      <c r="A594" s="180" t="s">
        <v>641</v>
      </c>
      <c r="B594" s="121" t="s">
        <v>640</v>
      </c>
      <c r="C594" s="122" t="s">
        <v>251</v>
      </c>
      <c r="D594" s="181">
        <v>1101</v>
      </c>
      <c r="E594" s="123">
        <v>283</v>
      </c>
    </row>
    <row r="595" spans="1:5" ht="31.5">
      <c r="A595" s="180" t="s">
        <v>642</v>
      </c>
      <c r="B595" s="121" t="s">
        <v>643</v>
      </c>
      <c r="C595" s="122" t="s">
        <v>243</v>
      </c>
      <c r="D595" s="181">
        <v>0</v>
      </c>
      <c r="E595" s="123">
        <v>6</v>
      </c>
    </row>
    <row r="596" spans="1:5" ht="31.5">
      <c r="A596" s="180" t="s">
        <v>250</v>
      </c>
      <c r="B596" s="121" t="s">
        <v>643</v>
      </c>
      <c r="C596" s="122" t="s">
        <v>251</v>
      </c>
      <c r="D596" s="181">
        <v>0</v>
      </c>
      <c r="E596" s="123">
        <v>6</v>
      </c>
    </row>
    <row r="597" spans="1:5">
      <c r="A597" s="180" t="s">
        <v>641</v>
      </c>
      <c r="B597" s="121" t="s">
        <v>643</v>
      </c>
      <c r="C597" s="122" t="s">
        <v>251</v>
      </c>
      <c r="D597" s="181">
        <v>1101</v>
      </c>
      <c r="E597" s="123">
        <v>6</v>
      </c>
    </row>
    <row r="598" spans="1:5" ht="30.75" customHeight="1">
      <c r="A598" s="180" t="s">
        <v>644</v>
      </c>
      <c r="B598" s="121" t="s">
        <v>645</v>
      </c>
      <c r="C598" s="122" t="s">
        <v>243</v>
      </c>
      <c r="D598" s="181">
        <v>0</v>
      </c>
      <c r="E598" s="123">
        <v>226.3</v>
      </c>
    </row>
    <row r="599" spans="1:5" ht="31.5">
      <c r="A599" s="180" t="s">
        <v>250</v>
      </c>
      <c r="B599" s="121" t="s">
        <v>645</v>
      </c>
      <c r="C599" s="122" t="s">
        <v>251</v>
      </c>
      <c r="D599" s="181">
        <v>0</v>
      </c>
      <c r="E599" s="123">
        <v>226.3</v>
      </c>
    </row>
    <row r="600" spans="1:5">
      <c r="A600" s="180" t="s">
        <v>641</v>
      </c>
      <c r="B600" s="121" t="s">
        <v>645</v>
      </c>
      <c r="C600" s="122" t="s">
        <v>251</v>
      </c>
      <c r="D600" s="181">
        <v>1101</v>
      </c>
      <c r="E600" s="123">
        <v>226.3</v>
      </c>
    </row>
    <row r="601" spans="1:5" ht="48" customHeight="1">
      <c r="A601" s="180" t="s">
        <v>646</v>
      </c>
      <c r="B601" s="121" t="s">
        <v>647</v>
      </c>
      <c r="C601" s="122" t="s">
        <v>243</v>
      </c>
      <c r="D601" s="181">
        <v>0</v>
      </c>
      <c r="E601" s="123">
        <v>10</v>
      </c>
    </row>
    <row r="602" spans="1:5">
      <c r="A602" s="180" t="s">
        <v>289</v>
      </c>
      <c r="B602" s="121" t="s">
        <v>647</v>
      </c>
      <c r="C602" s="122" t="s">
        <v>290</v>
      </c>
      <c r="D602" s="181">
        <v>0</v>
      </c>
      <c r="E602" s="123">
        <v>10</v>
      </c>
    </row>
    <row r="603" spans="1:5">
      <c r="A603" s="180" t="s">
        <v>641</v>
      </c>
      <c r="B603" s="121" t="s">
        <v>647</v>
      </c>
      <c r="C603" s="122" t="s">
        <v>290</v>
      </c>
      <c r="D603" s="181">
        <v>1101</v>
      </c>
      <c r="E603" s="123">
        <v>10</v>
      </c>
    </row>
    <row r="604" spans="1:5" ht="31.5">
      <c r="A604" s="180" t="s">
        <v>648</v>
      </c>
      <c r="B604" s="121" t="s">
        <v>649</v>
      </c>
      <c r="C604" s="122" t="s">
        <v>243</v>
      </c>
      <c r="D604" s="181">
        <v>0</v>
      </c>
      <c r="E604" s="123">
        <v>3229</v>
      </c>
    </row>
    <row r="605" spans="1:5" ht="31.5">
      <c r="A605" s="180" t="s">
        <v>650</v>
      </c>
      <c r="B605" s="121" t="s">
        <v>651</v>
      </c>
      <c r="C605" s="122" t="s">
        <v>243</v>
      </c>
      <c r="D605" s="181">
        <v>0</v>
      </c>
      <c r="E605" s="123">
        <v>75</v>
      </c>
    </row>
    <row r="606" spans="1:5" ht="31.5">
      <c r="A606" s="180" t="s">
        <v>250</v>
      </c>
      <c r="B606" s="121" t="s">
        <v>651</v>
      </c>
      <c r="C606" s="122" t="s">
        <v>251</v>
      </c>
      <c r="D606" s="181">
        <v>0</v>
      </c>
      <c r="E606" s="123">
        <v>75</v>
      </c>
    </row>
    <row r="607" spans="1:5">
      <c r="A607" s="180" t="s">
        <v>641</v>
      </c>
      <c r="B607" s="121" t="s">
        <v>651</v>
      </c>
      <c r="C607" s="122" t="s">
        <v>251</v>
      </c>
      <c r="D607" s="181">
        <v>1101</v>
      </c>
      <c r="E607" s="123">
        <v>75</v>
      </c>
    </row>
    <row r="608" spans="1:5" ht="108.75" customHeight="1">
      <c r="A608" s="180" t="s">
        <v>652</v>
      </c>
      <c r="B608" s="121" t="s">
        <v>653</v>
      </c>
      <c r="C608" s="122" t="s">
        <v>243</v>
      </c>
      <c r="D608" s="181">
        <v>0</v>
      </c>
      <c r="E608" s="123">
        <v>2264.8000000000002</v>
      </c>
    </row>
    <row r="609" spans="1:5" ht="31.5">
      <c r="A609" s="180" t="s">
        <v>416</v>
      </c>
      <c r="B609" s="121" t="s">
        <v>653</v>
      </c>
      <c r="C609" s="122" t="s">
        <v>417</v>
      </c>
      <c r="D609" s="181">
        <v>0</v>
      </c>
      <c r="E609" s="123">
        <v>2264.8000000000002</v>
      </c>
    </row>
    <row r="610" spans="1:5">
      <c r="A610" s="180" t="s">
        <v>641</v>
      </c>
      <c r="B610" s="121" t="s">
        <v>653</v>
      </c>
      <c r="C610" s="122" t="s">
        <v>417</v>
      </c>
      <c r="D610" s="181">
        <v>1101</v>
      </c>
      <c r="E610" s="123">
        <v>2264.8000000000002</v>
      </c>
    </row>
    <row r="611" spans="1:5" ht="47.25">
      <c r="A611" s="180" t="s">
        <v>654</v>
      </c>
      <c r="B611" s="121" t="s">
        <v>655</v>
      </c>
      <c r="C611" s="122" t="s">
        <v>243</v>
      </c>
      <c r="D611" s="181">
        <v>0</v>
      </c>
      <c r="E611" s="123">
        <v>889.2</v>
      </c>
    </row>
    <row r="612" spans="1:5" ht="31.5">
      <c r="A612" s="180" t="s">
        <v>250</v>
      </c>
      <c r="B612" s="121" t="s">
        <v>655</v>
      </c>
      <c r="C612" s="122" t="s">
        <v>251</v>
      </c>
      <c r="D612" s="181">
        <v>0</v>
      </c>
      <c r="E612" s="123">
        <v>889.2</v>
      </c>
    </row>
    <row r="613" spans="1:5">
      <c r="A613" s="180" t="s">
        <v>641</v>
      </c>
      <c r="B613" s="121" t="s">
        <v>655</v>
      </c>
      <c r="C613" s="122" t="s">
        <v>251</v>
      </c>
      <c r="D613" s="181">
        <v>1101</v>
      </c>
      <c r="E613" s="123">
        <v>889.2</v>
      </c>
    </row>
    <row r="614" spans="1:5" ht="31.5">
      <c r="A614" s="180" t="s">
        <v>656</v>
      </c>
      <c r="B614" s="121" t="s">
        <v>657</v>
      </c>
      <c r="C614" s="122" t="s">
        <v>243</v>
      </c>
      <c r="D614" s="181">
        <v>0</v>
      </c>
      <c r="E614" s="123">
        <v>1615.6</v>
      </c>
    </row>
    <row r="615" spans="1:5" ht="31.5">
      <c r="A615" s="180" t="s">
        <v>658</v>
      </c>
      <c r="B615" s="121" t="s">
        <v>659</v>
      </c>
      <c r="C615" s="122" t="s">
        <v>243</v>
      </c>
      <c r="D615" s="181">
        <v>0</v>
      </c>
      <c r="E615" s="123">
        <v>1615.6</v>
      </c>
    </row>
    <row r="616" spans="1:5" ht="47.25" customHeight="1">
      <c r="A616" s="180" t="s">
        <v>660</v>
      </c>
      <c r="B616" s="121" t="s">
        <v>661</v>
      </c>
      <c r="C616" s="122" t="s">
        <v>243</v>
      </c>
      <c r="D616" s="181">
        <v>0</v>
      </c>
      <c r="E616" s="123">
        <v>25</v>
      </c>
    </row>
    <row r="617" spans="1:5">
      <c r="A617" s="180" t="s">
        <v>289</v>
      </c>
      <c r="B617" s="121" t="s">
        <v>661</v>
      </c>
      <c r="C617" s="122" t="s">
        <v>290</v>
      </c>
      <c r="D617" s="181">
        <v>0</v>
      </c>
      <c r="E617" s="123">
        <v>25</v>
      </c>
    </row>
    <row r="618" spans="1:5">
      <c r="A618" s="180" t="s">
        <v>451</v>
      </c>
      <c r="B618" s="121" t="s">
        <v>661</v>
      </c>
      <c r="C618" s="122" t="s">
        <v>290</v>
      </c>
      <c r="D618" s="181">
        <v>1003</v>
      </c>
      <c r="E618" s="123">
        <v>25</v>
      </c>
    </row>
    <row r="619" spans="1:5" ht="18.75" customHeight="1">
      <c r="A619" s="180" t="s">
        <v>662</v>
      </c>
      <c r="B619" s="121" t="s">
        <v>663</v>
      </c>
      <c r="C619" s="122" t="s">
        <v>243</v>
      </c>
      <c r="D619" s="181">
        <v>0</v>
      </c>
      <c r="E619" s="123">
        <v>1590.6</v>
      </c>
    </row>
    <row r="620" spans="1:5">
      <c r="A620" s="180" t="s">
        <v>289</v>
      </c>
      <c r="B620" s="121" t="s">
        <v>663</v>
      </c>
      <c r="C620" s="122" t="s">
        <v>290</v>
      </c>
      <c r="D620" s="181">
        <v>0</v>
      </c>
      <c r="E620" s="123">
        <v>1590.6</v>
      </c>
    </row>
    <row r="621" spans="1:5">
      <c r="A621" s="180" t="s">
        <v>451</v>
      </c>
      <c r="B621" s="121" t="s">
        <v>663</v>
      </c>
      <c r="C621" s="122" t="s">
        <v>290</v>
      </c>
      <c r="D621" s="181">
        <v>1003</v>
      </c>
      <c r="E621" s="123">
        <v>1590.6</v>
      </c>
    </row>
    <row r="622" spans="1:5" ht="47.25" customHeight="1">
      <c r="A622" s="180" t="s">
        <v>664</v>
      </c>
      <c r="B622" s="121" t="s">
        <v>665</v>
      </c>
      <c r="C622" s="122" t="s">
        <v>243</v>
      </c>
      <c r="D622" s="181">
        <v>0</v>
      </c>
      <c r="E622" s="123">
        <v>84</v>
      </c>
    </row>
    <row r="623" spans="1:5" ht="47.25">
      <c r="A623" s="180" t="s">
        <v>666</v>
      </c>
      <c r="B623" s="121" t="s">
        <v>667</v>
      </c>
      <c r="C623" s="122" t="s">
        <v>243</v>
      </c>
      <c r="D623" s="181">
        <v>0</v>
      </c>
      <c r="E623" s="123">
        <v>84</v>
      </c>
    </row>
    <row r="624" spans="1:5" ht="31.5">
      <c r="A624" s="180" t="s">
        <v>668</v>
      </c>
      <c r="B624" s="121" t="s">
        <v>669</v>
      </c>
      <c r="C624" s="122" t="s">
        <v>243</v>
      </c>
      <c r="D624" s="181">
        <v>0</v>
      </c>
      <c r="E624" s="123">
        <v>48</v>
      </c>
    </row>
    <row r="625" spans="1:5" ht="31.5">
      <c r="A625" s="180" t="s">
        <v>250</v>
      </c>
      <c r="B625" s="121" t="s">
        <v>669</v>
      </c>
      <c r="C625" s="122" t="s">
        <v>251</v>
      </c>
      <c r="D625" s="181">
        <v>0</v>
      </c>
      <c r="E625" s="123">
        <v>48</v>
      </c>
    </row>
    <row r="626" spans="1:5">
      <c r="A626" s="180" t="s">
        <v>345</v>
      </c>
      <c r="B626" s="121" t="s">
        <v>669</v>
      </c>
      <c r="C626" s="122" t="s">
        <v>251</v>
      </c>
      <c r="D626" s="181">
        <v>707</v>
      </c>
      <c r="E626" s="123">
        <v>48</v>
      </c>
    </row>
    <row r="627" spans="1:5" ht="31.5">
      <c r="A627" s="180" t="s">
        <v>670</v>
      </c>
      <c r="B627" s="121" t="s">
        <v>671</v>
      </c>
      <c r="C627" s="122" t="s">
        <v>243</v>
      </c>
      <c r="D627" s="181">
        <v>0</v>
      </c>
      <c r="E627" s="123">
        <v>36</v>
      </c>
    </row>
    <row r="628" spans="1:5" ht="31.5">
      <c r="A628" s="180" t="s">
        <v>250</v>
      </c>
      <c r="B628" s="121" t="s">
        <v>671</v>
      </c>
      <c r="C628" s="122" t="s">
        <v>251</v>
      </c>
      <c r="D628" s="181">
        <v>0</v>
      </c>
      <c r="E628" s="123">
        <v>36</v>
      </c>
    </row>
    <row r="629" spans="1:5">
      <c r="A629" s="180" t="s">
        <v>345</v>
      </c>
      <c r="B629" s="121" t="s">
        <v>671</v>
      </c>
      <c r="C629" s="122" t="s">
        <v>251</v>
      </c>
      <c r="D629" s="181">
        <v>707</v>
      </c>
      <c r="E629" s="123">
        <v>36</v>
      </c>
    </row>
    <row r="630" spans="1:5" s="117" customFormat="1" ht="47.25">
      <c r="A630" s="178" t="s">
        <v>672</v>
      </c>
      <c r="B630" s="114" t="s">
        <v>673</v>
      </c>
      <c r="C630" s="115" t="s">
        <v>243</v>
      </c>
      <c r="D630" s="179">
        <v>0</v>
      </c>
      <c r="E630" s="116">
        <v>311</v>
      </c>
    </row>
    <row r="631" spans="1:5" ht="32.25" customHeight="1">
      <c r="A631" s="180" t="s">
        <v>674</v>
      </c>
      <c r="B631" s="121" t="s">
        <v>675</v>
      </c>
      <c r="C631" s="122" t="s">
        <v>243</v>
      </c>
      <c r="D631" s="181">
        <v>0</v>
      </c>
      <c r="E631" s="123">
        <v>311</v>
      </c>
    </row>
    <row r="632" spans="1:5" ht="47.25">
      <c r="A632" s="180" t="s">
        <v>676</v>
      </c>
      <c r="B632" s="121" t="s">
        <v>677</v>
      </c>
      <c r="C632" s="122" t="s">
        <v>243</v>
      </c>
      <c r="D632" s="181">
        <v>0</v>
      </c>
      <c r="E632" s="123">
        <v>50</v>
      </c>
    </row>
    <row r="633" spans="1:5">
      <c r="A633" s="180" t="s">
        <v>289</v>
      </c>
      <c r="B633" s="121" t="s">
        <v>677</v>
      </c>
      <c r="C633" s="122" t="s">
        <v>290</v>
      </c>
      <c r="D633" s="181">
        <v>0</v>
      </c>
      <c r="E633" s="123">
        <v>50</v>
      </c>
    </row>
    <row r="634" spans="1:5">
      <c r="A634" s="180" t="s">
        <v>678</v>
      </c>
      <c r="B634" s="121" t="s">
        <v>677</v>
      </c>
      <c r="C634" s="122" t="s">
        <v>290</v>
      </c>
      <c r="D634" s="181">
        <v>909</v>
      </c>
      <c r="E634" s="123">
        <v>50</v>
      </c>
    </row>
    <row r="635" spans="1:5" ht="31.5">
      <c r="A635" s="180" t="s">
        <v>679</v>
      </c>
      <c r="B635" s="121" t="s">
        <v>680</v>
      </c>
      <c r="C635" s="122" t="s">
        <v>243</v>
      </c>
      <c r="D635" s="181">
        <v>0</v>
      </c>
      <c r="E635" s="123">
        <v>20</v>
      </c>
    </row>
    <row r="636" spans="1:5" ht="31.5">
      <c r="A636" s="180" t="s">
        <v>250</v>
      </c>
      <c r="B636" s="121" t="s">
        <v>680</v>
      </c>
      <c r="C636" s="122" t="s">
        <v>251</v>
      </c>
      <c r="D636" s="181">
        <v>0</v>
      </c>
      <c r="E636" s="123">
        <v>20</v>
      </c>
    </row>
    <row r="637" spans="1:5">
      <c r="A637" s="180" t="s">
        <v>678</v>
      </c>
      <c r="B637" s="121" t="s">
        <v>680</v>
      </c>
      <c r="C637" s="122" t="s">
        <v>251</v>
      </c>
      <c r="D637" s="181">
        <v>909</v>
      </c>
      <c r="E637" s="123">
        <v>20</v>
      </c>
    </row>
    <row r="638" spans="1:5" ht="31.5">
      <c r="A638" s="180" t="s">
        <v>681</v>
      </c>
      <c r="B638" s="121" t="s">
        <v>682</v>
      </c>
      <c r="C638" s="122" t="s">
        <v>243</v>
      </c>
      <c r="D638" s="181">
        <v>0</v>
      </c>
      <c r="E638" s="123">
        <v>229</v>
      </c>
    </row>
    <row r="639" spans="1:5" ht="31.5">
      <c r="A639" s="180" t="s">
        <v>250</v>
      </c>
      <c r="B639" s="121" t="s">
        <v>682</v>
      </c>
      <c r="C639" s="122" t="s">
        <v>251</v>
      </c>
      <c r="D639" s="181">
        <v>0</v>
      </c>
      <c r="E639" s="123">
        <v>229</v>
      </c>
    </row>
    <row r="640" spans="1:5">
      <c r="A640" s="180" t="s">
        <v>678</v>
      </c>
      <c r="B640" s="121" t="s">
        <v>682</v>
      </c>
      <c r="C640" s="122" t="s">
        <v>251</v>
      </c>
      <c r="D640" s="181">
        <v>909</v>
      </c>
      <c r="E640" s="123">
        <v>229</v>
      </c>
    </row>
    <row r="641" spans="1:5" ht="31.5">
      <c r="A641" s="180" t="s">
        <v>831</v>
      </c>
      <c r="B641" s="121" t="s">
        <v>832</v>
      </c>
      <c r="C641" s="122" t="s">
        <v>243</v>
      </c>
      <c r="D641" s="181">
        <v>0</v>
      </c>
      <c r="E641" s="123">
        <v>12</v>
      </c>
    </row>
    <row r="642" spans="1:5" ht="31.5">
      <c r="A642" s="180" t="s">
        <v>250</v>
      </c>
      <c r="B642" s="121" t="s">
        <v>832</v>
      </c>
      <c r="C642" s="122" t="s">
        <v>251</v>
      </c>
      <c r="D642" s="181">
        <v>0</v>
      </c>
      <c r="E642" s="123">
        <v>12</v>
      </c>
    </row>
    <row r="643" spans="1:5">
      <c r="A643" s="180" t="s">
        <v>678</v>
      </c>
      <c r="B643" s="121" t="s">
        <v>832</v>
      </c>
      <c r="C643" s="122" t="s">
        <v>251</v>
      </c>
      <c r="D643" s="181">
        <v>909</v>
      </c>
      <c r="E643" s="123">
        <v>12</v>
      </c>
    </row>
    <row r="644" spans="1:5" s="117" customFormat="1" ht="47.25">
      <c r="A644" s="178" t="s">
        <v>683</v>
      </c>
      <c r="B644" s="114" t="s">
        <v>684</v>
      </c>
      <c r="C644" s="115" t="s">
        <v>243</v>
      </c>
      <c r="D644" s="179">
        <v>0</v>
      </c>
      <c r="E644" s="116">
        <v>332.2</v>
      </c>
    </row>
    <row r="645" spans="1:5" ht="47.25">
      <c r="A645" s="180" t="s">
        <v>685</v>
      </c>
      <c r="B645" s="121" t="s">
        <v>686</v>
      </c>
      <c r="C645" s="122" t="s">
        <v>243</v>
      </c>
      <c r="D645" s="181">
        <v>0</v>
      </c>
      <c r="E645" s="123">
        <v>232.2</v>
      </c>
    </row>
    <row r="646" spans="1:5" ht="46.5" customHeight="1">
      <c r="A646" s="180" t="s">
        <v>687</v>
      </c>
      <c r="B646" s="121" t="s">
        <v>688</v>
      </c>
      <c r="C646" s="122" t="s">
        <v>243</v>
      </c>
      <c r="D646" s="181">
        <v>0</v>
      </c>
      <c r="E646" s="123">
        <v>227.2</v>
      </c>
    </row>
    <row r="647" spans="1:5" ht="30.75" customHeight="1">
      <c r="A647" s="180" t="s">
        <v>689</v>
      </c>
      <c r="B647" s="121" t="s">
        <v>690</v>
      </c>
      <c r="C647" s="122" t="s">
        <v>243</v>
      </c>
      <c r="D647" s="181">
        <v>0</v>
      </c>
      <c r="E647" s="123">
        <v>227.2</v>
      </c>
    </row>
    <row r="648" spans="1:5" ht="31.5">
      <c r="A648" s="180" t="s">
        <v>250</v>
      </c>
      <c r="B648" s="121" t="s">
        <v>690</v>
      </c>
      <c r="C648" s="122" t="s">
        <v>251</v>
      </c>
      <c r="D648" s="181">
        <v>0</v>
      </c>
      <c r="E648" s="123">
        <v>227.2</v>
      </c>
    </row>
    <row r="649" spans="1:5">
      <c r="A649" s="180" t="s">
        <v>356</v>
      </c>
      <c r="B649" s="121" t="s">
        <v>690</v>
      </c>
      <c r="C649" s="122" t="s">
        <v>251</v>
      </c>
      <c r="D649" s="181">
        <v>801</v>
      </c>
      <c r="E649" s="123">
        <v>227.2</v>
      </c>
    </row>
    <row r="650" spans="1:5" ht="63" customHeight="1">
      <c r="A650" s="180" t="s">
        <v>691</v>
      </c>
      <c r="B650" s="121" t="s">
        <v>692</v>
      </c>
      <c r="C650" s="122" t="s">
        <v>243</v>
      </c>
      <c r="D650" s="181">
        <v>0</v>
      </c>
      <c r="E650" s="123">
        <v>5</v>
      </c>
    </row>
    <row r="651" spans="1:5" ht="31.5">
      <c r="A651" s="180" t="s">
        <v>693</v>
      </c>
      <c r="B651" s="121" t="s">
        <v>694</v>
      </c>
      <c r="C651" s="122" t="s">
        <v>243</v>
      </c>
      <c r="D651" s="181">
        <v>0</v>
      </c>
      <c r="E651" s="123">
        <v>5</v>
      </c>
    </row>
    <row r="652" spans="1:5" ht="31.5">
      <c r="A652" s="180" t="s">
        <v>250</v>
      </c>
      <c r="B652" s="121" t="s">
        <v>694</v>
      </c>
      <c r="C652" s="122" t="s">
        <v>251</v>
      </c>
      <c r="D652" s="181">
        <v>0</v>
      </c>
      <c r="E652" s="123">
        <v>5</v>
      </c>
    </row>
    <row r="653" spans="1:5">
      <c r="A653" s="180" t="s">
        <v>695</v>
      </c>
      <c r="B653" s="121" t="s">
        <v>694</v>
      </c>
      <c r="C653" s="122" t="s">
        <v>251</v>
      </c>
      <c r="D653" s="181">
        <v>1006</v>
      </c>
      <c r="E653" s="123">
        <v>5</v>
      </c>
    </row>
    <row r="654" spans="1:5" ht="47.25">
      <c r="A654" s="180" t="s">
        <v>696</v>
      </c>
      <c r="B654" s="121" t="s">
        <v>697</v>
      </c>
      <c r="C654" s="122" t="s">
        <v>243</v>
      </c>
      <c r="D654" s="181">
        <v>0</v>
      </c>
      <c r="E654" s="123">
        <v>100</v>
      </c>
    </row>
    <row r="655" spans="1:5" ht="32.25" customHeight="1">
      <c r="A655" s="180" t="s">
        <v>698</v>
      </c>
      <c r="B655" s="121" t="s">
        <v>699</v>
      </c>
      <c r="C655" s="122" t="s">
        <v>243</v>
      </c>
      <c r="D655" s="181">
        <v>0</v>
      </c>
      <c r="E655" s="123">
        <v>100</v>
      </c>
    </row>
    <row r="656" spans="1:5" ht="18.75" customHeight="1">
      <c r="A656" s="180" t="s">
        <v>700</v>
      </c>
      <c r="B656" s="121" t="s">
        <v>701</v>
      </c>
      <c r="C656" s="122" t="s">
        <v>243</v>
      </c>
      <c r="D656" s="181">
        <v>0</v>
      </c>
      <c r="E656" s="123">
        <v>48</v>
      </c>
    </row>
    <row r="657" spans="1:5" ht="31.5">
      <c r="A657" s="180" t="s">
        <v>250</v>
      </c>
      <c r="B657" s="121" t="s">
        <v>701</v>
      </c>
      <c r="C657" s="122" t="s">
        <v>251</v>
      </c>
      <c r="D657" s="181">
        <v>0</v>
      </c>
      <c r="E657" s="123">
        <v>48</v>
      </c>
    </row>
    <row r="658" spans="1:5">
      <c r="A658" s="180" t="s">
        <v>695</v>
      </c>
      <c r="B658" s="121" t="s">
        <v>701</v>
      </c>
      <c r="C658" s="122" t="s">
        <v>251</v>
      </c>
      <c r="D658" s="181">
        <v>1006</v>
      </c>
      <c r="E658" s="123">
        <v>48</v>
      </c>
    </row>
    <row r="659" spans="1:5" ht="31.5">
      <c r="A659" s="180" t="s">
        <v>702</v>
      </c>
      <c r="B659" s="121" t="s">
        <v>703</v>
      </c>
      <c r="C659" s="122" t="s">
        <v>243</v>
      </c>
      <c r="D659" s="181">
        <v>0</v>
      </c>
      <c r="E659" s="123">
        <v>34</v>
      </c>
    </row>
    <row r="660" spans="1:5" ht="31.5">
      <c r="A660" s="180" t="s">
        <v>250</v>
      </c>
      <c r="B660" s="121" t="s">
        <v>703</v>
      </c>
      <c r="C660" s="122" t="s">
        <v>251</v>
      </c>
      <c r="D660" s="181">
        <v>0</v>
      </c>
      <c r="E660" s="123">
        <v>34</v>
      </c>
    </row>
    <row r="661" spans="1:5">
      <c r="A661" s="180" t="s">
        <v>695</v>
      </c>
      <c r="B661" s="121" t="s">
        <v>703</v>
      </c>
      <c r="C661" s="122" t="s">
        <v>251</v>
      </c>
      <c r="D661" s="181">
        <v>1006</v>
      </c>
      <c r="E661" s="123">
        <v>34</v>
      </c>
    </row>
    <row r="662" spans="1:5" ht="21" customHeight="1">
      <c r="A662" s="180" t="s">
        <v>704</v>
      </c>
      <c r="B662" s="121" t="s">
        <v>705</v>
      </c>
      <c r="C662" s="122" t="s">
        <v>243</v>
      </c>
      <c r="D662" s="181">
        <v>0</v>
      </c>
      <c r="E662" s="123">
        <v>2</v>
      </c>
    </row>
    <row r="663" spans="1:5" ht="31.5">
      <c r="A663" s="180" t="s">
        <v>250</v>
      </c>
      <c r="B663" s="121" t="s">
        <v>705</v>
      </c>
      <c r="C663" s="122" t="s">
        <v>251</v>
      </c>
      <c r="D663" s="181">
        <v>0</v>
      </c>
      <c r="E663" s="123">
        <v>2</v>
      </c>
    </row>
    <row r="664" spans="1:5">
      <c r="A664" s="180" t="s">
        <v>695</v>
      </c>
      <c r="B664" s="121" t="s">
        <v>705</v>
      </c>
      <c r="C664" s="122" t="s">
        <v>251</v>
      </c>
      <c r="D664" s="181">
        <v>1006</v>
      </c>
      <c r="E664" s="123">
        <v>2</v>
      </c>
    </row>
    <row r="665" spans="1:5" ht="31.5">
      <c r="A665" s="180" t="s">
        <v>706</v>
      </c>
      <c r="B665" s="121" t="s">
        <v>707</v>
      </c>
      <c r="C665" s="122" t="s">
        <v>243</v>
      </c>
      <c r="D665" s="181">
        <v>0</v>
      </c>
      <c r="E665" s="123">
        <v>16</v>
      </c>
    </row>
    <row r="666" spans="1:5" ht="31.5">
      <c r="A666" s="180" t="s">
        <v>250</v>
      </c>
      <c r="B666" s="121" t="s">
        <v>707</v>
      </c>
      <c r="C666" s="122" t="s">
        <v>251</v>
      </c>
      <c r="D666" s="181">
        <v>0</v>
      </c>
      <c r="E666" s="123">
        <v>16</v>
      </c>
    </row>
    <row r="667" spans="1:5">
      <c r="A667" s="180" t="s">
        <v>695</v>
      </c>
      <c r="B667" s="121" t="s">
        <v>707</v>
      </c>
      <c r="C667" s="122" t="s">
        <v>251</v>
      </c>
      <c r="D667" s="181">
        <v>1006</v>
      </c>
      <c r="E667" s="123">
        <v>16</v>
      </c>
    </row>
    <row r="668" spans="1:5" s="117" customFormat="1">
      <c r="A668" s="178" t="s">
        <v>708</v>
      </c>
      <c r="B668" s="114" t="s">
        <v>709</v>
      </c>
      <c r="C668" s="115" t="s">
        <v>243</v>
      </c>
      <c r="D668" s="179">
        <v>0</v>
      </c>
      <c r="E668" s="116">
        <v>6565.8</v>
      </c>
    </row>
    <row r="669" spans="1:5" ht="31.5">
      <c r="A669" s="180" t="s">
        <v>710</v>
      </c>
      <c r="B669" s="121" t="s">
        <v>711</v>
      </c>
      <c r="C669" s="122" t="s">
        <v>243</v>
      </c>
      <c r="D669" s="181">
        <v>0</v>
      </c>
      <c r="E669" s="123">
        <v>2180.1999999999998</v>
      </c>
    </row>
    <row r="670" spans="1:5" ht="31.5">
      <c r="A670" s="180" t="s">
        <v>712</v>
      </c>
      <c r="B670" s="121" t="s">
        <v>713</v>
      </c>
      <c r="C670" s="122" t="s">
        <v>243</v>
      </c>
      <c r="D670" s="181">
        <v>0</v>
      </c>
      <c r="E670" s="123">
        <v>1467.9</v>
      </c>
    </row>
    <row r="671" spans="1:5">
      <c r="A671" s="180" t="s">
        <v>394</v>
      </c>
      <c r="B671" s="121" t="s">
        <v>714</v>
      </c>
      <c r="C671" s="122" t="s">
        <v>243</v>
      </c>
      <c r="D671" s="181">
        <v>0</v>
      </c>
      <c r="E671" s="123">
        <v>987.9</v>
      </c>
    </row>
    <row r="672" spans="1:5" ht="63">
      <c r="A672" s="180" t="s">
        <v>266</v>
      </c>
      <c r="B672" s="121" t="s">
        <v>714</v>
      </c>
      <c r="C672" s="122" t="s">
        <v>127</v>
      </c>
      <c r="D672" s="181">
        <v>0</v>
      </c>
      <c r="E672" s="123">
        <v>987.9</v>
      </c>
    </row>
    <row r="673" spans="1:5" ht="47.25">
      <c r="A673" s="180" t="s">
        <v>715</v>
      </c>
      <c r="B673" s="121" t="s">
        <v>714</v>
      </c>
      <c r="C673" s="122" t="s">
        <v>127</v>
      </c>
      <c r="D673" s="181">
        <v>103</v>
      </c>
      <c r="E673" s="123">
        <v>987.9</v>
      </c>
    </row>
    <row r="674" spans="1:5" ht="138" customHeight="1">
      <c r="A674" s="180" t="s">
        <v>314</v>
      </c>
      <c r="B674" s="121" t="s">
        <v>716</v>
      </c>
      <c r="C674" s="122" t="s">
        <v>243</v>
      </c>
      <c r="D674" s="181">
        <v>0</v>
      </c>
      <c r="E674" s="123">
        <v>480</v>
      </c>
    </row>
    <row r="675" spans="1:5" ht="63">
      <c r="A675" s="180" t="s">
        <v>266</v>
      </c>
      <c r="B675" s="121" t="s">
        <v>716</v>
      </c>
      <c r="C675" s="122" t="s">
        <v>127</v>
      </c>
      <c r="D675" s="181">
        <v>0</v>
      </c>
      <c r="E675" s="123">
        <v>480</v>
      </c>
    </row>
    <row r="676" spans="1:5" ht="47.25">
      <c r="A676" s="180" t="s">
        <v>715</v>
      </c>
      <c r="B676" s="121" t="s">
        <v>716</v>
      </c>
      <c r="C676" s="122" t="s">
        <v>127</v>
      </c>
      <c r="D676" s="181">
        <v>103</v>
      </c>
      <c r="E676" s="123">
        <v>480</v>
      </c>
    </row>
    <row r="677" spans="1:5" ht="31.5">
      <c r="A677" s="180" t="s">
        <v>717</v>
      </c>
      <c r="B677" s="121" t="s">
        <v>718</v>
      </c>
      <c r="C677" s="122" t="s">
        <v>243</v>
      </c>
      <c r="D677" s="181">
        <v>0</v>
      </c>
      <c r="E677" s="123">
        <v>712.3</v>
      </c>
    </row>
    <row r="678" spans="1:5">
      <c r="A678" s="180" t="s">
        <v>394</v>
      </c>
      <c r="B678" s="121" t="s">
        <v>719</v>
      </c>
      <c r="C678" s="122" t="s">
        <v>243</v>
      </c>
      <c r="D678" s="181">
        <v>0</v>
      </c>
      <c r="E678" s="123">
        <v>516.29999999999995</v>
      </c>
    </row>
    <row r="679" spans="1:5" ht="63">
      <c r="A679" s="180" t="s">
        <v>266</v>
      </c>
      <c r="B679" s="121" t="s">
        <v>719</v>
      </c>
      <c r="C679" s="122" t="s">
        <v>127</v>
      </c>
      <c r="D679" s="181">
        <v>0</v>
      </c>
      <c r="E679" s="123">
        <v>481.4</v>
      </c>
    </row>
    <row r="680" spans="1:5" ht="47.25">
      <c r="A680" s="180" t="s">
        <v>715</v>
      </c>
      <c r="B680" s="121" t="s">
        <v>719</v>
      </c>
      <c r="C680" s="122" t="s">
        <v>127</v>
      </c>
      <c r="D680" s="181">
        <v>103</v>
      </c>
      <c r="E680" s="123">
        <v>481.4</v>
      </c>
    </row>
    <row r="681" spans="1:5" ht="31.5">
      <c r="A681" s="180" t="s">
        <v>250</v>
      </c>
      <c r="B681" s="121" t="s">
        <v>719</v>
      </c>
      <c r="C681" s="122" t="s">
        <v>251</v>
      </c>
      <c r="D681" s="181">
        <v>0</v>
      </c>
      <c r="E681" s="123">
        <v>34.9</v>
      </c>
    </row>
    <row r="682" spans="1:5" ht="47.25">
      <c r="A682" s="180" t="s">
        <v>715</v>
      </c>
      <c r="B682" s="121" t="s">
        <v>719</v>
      </c>
      <c r="C682" s="122" t="s">
        <v>251</v>
      </c>
      <c r="D682" s="181">
        <v>103</v>
      </c>
      <c r="E682" s="123">
        <v>34.9</v>
      </c>
    </row>
    <row r="683" spans="1:5" ht="138" customHeight="1">
      <c r="A683" s="180" t="s">
        <v>314</v>
      </c>
      <c r="B683" s="121" t="s">
        <v>720</v>
      </c>
      <c r="C683" s="122" t="s">
        <v>243</v>
      </c>
      <c r="D683" s="181">
        <v>0</v>
      </c>
      <c r="E683" s="123">
        <v>196</v>
      </c>
    </row>
    <row r="684" spans="1:5" ht="63">
      <c r="A684" s="180" t="s">
        <v>266</v>
      </c>
      <c r="B684" s="121" t="s">
        <v>720</v>
      </c>
      <c r="C684" s="122" t="s">
        <v>127</v>
      </c>
      <c r="D684" s="181">
        <v>0</v>
      </c>
      <c r="E684" s="123">
        <v>196</v>
      </c>
    </row>
    <row r="685" spans="1:5" ht="47.25">
      <c r="A685" s="180" t="s">
        <v>715</v>
      </c>
      <c r="B685" s="121" t="s">
        <v>720</v>
      </c>
      <c r="C685" s="122" t="s">
        <v>127</v>
      </c>
      <c r="D685" s="181">
        <v>103</v>
      </c>
      <c r="E685" s="123">
        <v>196</v>
      </c>
    </row>
    <row r="686" spans="1:5" ht="31.5">
      <c r="A686" s="180" t="s">
        <v>721</v>
      </c>
      <c r="B686" s="121" t="s">
        <v>722</v>
      </c>
      <c r="C686" s="122" t="s">
        <v>243</v>
      </c>
      <c r="D686" s="181">
        <v>0</v>
      </c>
      <c r="E686" s="123">
        <v>2829.8</v>
      </c>
    </row>
    <row r="687" spans="1:5" ht="31.5">
      <c r="A687" s="180" t="s">
        <v>723</v>
      </c>
      <c r="B687" s="121" t="s">
        <v>724</v>
      </c>
      <c r="C687" s="122" t="s">
        <v>243</v>
      </c>
      <c r="D687" s="181">
        <v>0</v>
      </c>
      <c r="E687" s="123">
        <v>20.399999999999999</v>
      </c>
    </row>
    <row r="688" spans="1:5">
      <c r="A688" s="180" t="s">
        <v>394</v>
      </c>
      <c r="B688" s="121" t="s">
        <v>725</v>
      </c>
      <c r="C688" s="122" t="s">
        <v>243</v>
      </c>
      <c r="D688" s="181">
        <v>0</v>
      </c>
      <c r="E688" s="123">
        <v>20.399999999999999</v>
      </c>
    </row>
    <row r="689" spans="1:5" ht="63">
      <c r="A689" s="180" t="s">
        <v>266</v>
      </c>
      <c r="B689" s="121" t="s">
        <v>725</v>
      </c>
      <c r="C689" s="122" t="s">
        <v>127</v>
      </c>
      <c r="D689" s="181">
        <v>0</v>
      </c>
      <c r="E689" s="123">
        <v>20.399999999999999</v>
      </c>
    </row>
    <row r="690" spans="1:5" ht="30.75" customHeight="1">
      <c r="A690" s="180" t="s">
        <v>460</v>
      </c>
      <c r="B690" s="121" t="s">
        <v>725</v>
      </c>
      <c r="C690" s="122" t="s">
        <v>127</v>
      </c>
      <c r="D690" s="181">
        <v>106</v>
      </c>
      <c r="E690" s="123">
        <v>20.399999999999999</v>
      </c>
    </row>
    <row r="691" spans="1:5" ht="31.5">
      <c r="A691" s="180" t="s">
        <v>726</v>
      </c>
      <c r="B691" s="121" t="s">
        <v>727</v>
      </c>
      <c r="C691" s="122" t="s">
        <v>243</v>
      </c>
      <c r="D691" s="181">
        <v>0</v>
      </c>
      <c r="E691" s="123">
        <v>2809.4</v>
      </c>
    </row>
    <row r="692" spans="1:5" ht="21" customHeight="1">
      <c r="A692" s="180" t="s">
        <v>257</v>
      </c>
      <c r="B692" s="121" t="s">
        <v>728</v>
      </c>
      <c r="C692" s="122" t="s">
        <v>243</v>
      </c>
      <c r="D692" s="181">
        <v>0</v>
      </c>
      <c r="E692" s="123">
        <v>8.3000000000000007</v>
      </c>
    </row>
    <row r="693" spans="1:5" ht="31.5">
      <c r="A693" s="180" t="s">
        <v>250</v>
      </c>
      <c r="B693" s="121" t="s">
        <v>728</v>
      </c>
      <c r="C693" s="122" t="s">
        <v>251</v>
      </c>
      <c r="D693" s="181">
        <v>0</v>
      </c>
      <c r="E693" s="123">
        <v>8.3000000000000007</v>
      </c>
    </row>
    <row r="694" spans="1:5" ht="31.5">
      <c r="A694" s="180" t="s">
        <v>259</v>
      </c>
      <c r="B694" s="121" t="s">
        <v>728</v>
      </c>
      <c r="C694" s="122" t="s">
        <v>251</v>
      </c>
      <c r="D694" s="181">
        <v>705</v>
      </c>
      <c r="E694" s="123">
        <v>8.3000000000000007</v>
      </c>
    </row>
    <row r="695" spans="1:5">
      <c r="A695" s="180" t="s">
        <v>394</v>
      </c>
      <c r="B695" s="121" t="s">
        <v>729</v>
      </c>
      <c r="C695" s="122" t="s">
        <v>243</v>
      </c>
      <c r="D695" s="181">
        <v>0</v>
      </c>
      <c r="E695" s="123">
        <v>2366.1</v>
      </c>
    </row>
    <row r="696" spans="1:5" ht="63">
      <c r="A696" s="180" t="s">
        <v>266</v>
      </c>
      <c r="B696" s="121" t="s">
        <v>729</v>
      </c>
      <c r="C696" s="122" t="s">
        <v>127</v>
      </c>
      <c r="D696" s="181">
        <v>0</v>
      </c>
      <c r="E696" s="123">
        <v>2321.3000000000002</v>
      </c>
    </row>
    <row r="697" spans="1:5" ht="31.5" customHeight="1">
      <c r="A697" s="180" t="s">
        <v>460</v>
      </c>
      <c r="B697" s="121" t="s">
        <v>729</v>
      </c>
      <c r="C697" s="122" t="s">
        <v>127</v>
      </c>
      <c r="D697" s="181">
        <v>106</v>
      </c>
      <c r="E697" s="123">
        <v>2321.3000000000002</v>
      </c>
    </row>
    <row r="698" spans="1:5" ht="31.5">
      <c r="A698" s="180" t="s">
        <v>250</v>
      </c>
      <c r="B698" s="121" t="s">
        <v>729</v>
      </c>
      <c r="C698" s="122" t="s">
        <v>251</v>
      </c>
      <c r="D698" s="181">
        <v>0</v>
      </c>
      <c r="E698" s="123">
        <v>44.8</v>
      </c>
    </row>
    <row r="699" spans="1:5" ht="32.25" customHeight="1">
      <c r="A699" s="180" t="s">
        <v>460</v>
      </c>
      <c r="B699" s="121" t="s">
        <v>729</v>
      </c>
      <c r="C699" s="122" t="s">
        <v>251</v>
      </c>
      <c r="D699" s="181">
        <v>106</v>
      </c>
      <c r="E699" s="123">
        <v>44.8</v>
      </c>
    </row>
    <row r="700" spans="1:5" ht="138" customHeight="1">
      <c r="A700" s="180" t="s">
        <v>314</v>
      </c>
      <c r="B700" s="121" t="s">
        <v>730</v>
      </c>
      <c r="C700" s="122" t="s">
        <v>243</v>
      </c>
      <c r="D700" s="181">
        <v>0</v>
      </c>
      <c r="E700" s="123">
        <v>435</v>
      </c>
    </row>
    <row r="701" spans="1:5" ht="63">
      <c r="A701" s="180" t="s">
        <v>266</v>
      </c>
      <c r="B701" s="121" t="s">
        <v>730</v>
      </c>
      <c r="C701" s="122" t="s">
        <v>127</v>
      </c>
      <c r="D701" s="181">
        <v>0</v>
      </c>
      <c r="E701" s="123">
        <v>435</v>
      </c>
    </row>
    <row r="702" spans="1:5" ht="31.5" customHeight="1">
      <c r="A702" s="180" t="s">
        <v>460</v>
      </c>
      <c r="B702" s="121" t="s">
        <v>730</v>
      </c>
      <c r="C702" s="122" t="s">
        <v>127</v>
      </c>
      <c r="D702" s="181">
        <v>106</v>
      </c>
      <c r="E702" s="123">
        <v>435</v>
      </c>
    </row>
    <row r="703" spans="1:5">
      <c r="A703" s="180" t="s">
        <v>731</v>
      </c>
      <c r="B703" s="121" t="s">
        <v>732</v>
      </c>
      <c r="C703" s="122" t="s">
        <v>243</v>
      </c>
      <c r="D703" s="181">
        <v>0</v>
      </c>
      <c r="E703" s="123">
        <v>130.5</v>
      </c>
    </row>
    <row r="704" spans="1:5" ht="31.5">
      <c r="A704" s="180" t="s">
        <v>733</v>
      </c>
      <c r="B704" s="121" t="s">
        <v>734</v>
      </c>
      <c r="C704" s="122" t="s">
        <v>243</v>
      </c>
      <c r="D704" s="181">
        <v>0</v>
      </c>
      <c r="E704" s="123">
        <v>130.5</v>
      </c>
    </row>
    <row r="705" spans="1:5">
      <c r="A705" s="180" t="s">
        <v>262</v>
      </c>
      <c r="B705" s="121" t="s">
        <v>734</v>
      </c>
      <c r="C705" s="122" t="s">
        <v>263</v>
      </c>
      <c r="D705" s="181">
        <v>0</v>
      </c>
      <c r="E705" s="123">
        <v>130.5</v>
      </c>
    </row>
    <row r="706" spans="1:5">
      <c r="A706" s="180" t="s">
        <v>735</v>
      </c>
      <c r="B706" s="121" t="s">
        <v>734</v>
      </c>
      <c r="C706" s="122" t="s">
        <v>263</v>
      </c>
      <c r="D706" s="181">
        <v>107</v>
      </c>
      <c r="E706" s="123">
        <v>130.5</v>
      </c>
    </row>
    <row r="707" spans="1:5">
      <c r="A707" s="180" t="s">
        <v>736</v>
      </c>
      <c r="B707" s="121" t="s">
        <v>737</v>
      </c>
      <c r="C707" s="122" t="s">
        <v>243</v>
      </c>
      <c r="D707" s="181">
        <v>0</v>
      </c>
      <c r="E707" s="123">
        <v>300</v>
      </c>
    </row>
    <row r="708" spans="1:5" ht="31.5">
      <c r="A708" s="180" t="s">
        <v>738</v>
      </c>
      <c r="B708" s="121" t="s">
        <v>739</v>
      </c>
      <c r="C708" s="122" t="s">
        <v>243</v>
      </c>
      <c r="D708" s="181">
        <v>0</v>
      </c>
      <c r="E708" s="123">
        <v>300</v>
      </c>
    </row>
    <row r="709" spans="1:5">
      <c r="A709" s="180" t="s">
        <v>262</v>
      </c>
      <c r="B709" s="121" t="s">
        <v>739</v>
      </c>
      <c r="C709" s="122" t="s">
        <v>263</v>
      </c>
      <c r="D709" s="181">
        <v>0</v>
      </c>
      <c r="E709" s="123">
        <v>300</v>
      </c>
    </row>
    <row r="710" spans="1:5">
      <c r="A710" s="180" t="s">
        <v>740</v>
      </c>
      <c r="B710" s="121" t="s">
        <v>739</v>
      </c>
      <c r="C710" s="122" t="s">
        <v>263</v>
      </c>
      <c r="D710" s="181">
        <v>111</v>
      </c>
      <c r="E710" s="123">
        <v>300</v>
      </c>
    </row>
    <row r="711" spans="1:5" ht="31.5">
      <c r="A711" s="180" t="s">
        <v>741</v>
      </c>
      <c r="B711" s="121" t="s">
        <v>742</v>
      </c>
      <c r="C711" s="122" t="s">
        <v>243</v>
      </c>
      <c r="D711" s="181">
        <v>0</v>
      </c>
      <c r="E711" s="123">
        <v>36.5</v>
      </c>
    </row>
    <row r="712" spans="1:5" ht="46.5" customHeight="1">
      <c r="A712" s="180" t="s">
        <v>743</v>
      </c>
      <c r="B712" s="121" t="s">
        <v>744</v>
      </c>
      <c r="C712" s="122" t="s">
        <v>243</v>
      </c>
      <c r="D712" s="181">
        <v>0</v>
      </c>
      <c r="E712" s="123">
        <v>36.5</v>
      </c>
    </row>
    <row r="713" spans="1:5" ht="31.5">
      <c r="A713" s="180" t="s">
        <v>250</v>
      </c>
      <c r="B713" s="121" t="s">
        <v>744</v>
      </c>
      <c r="C713" s="122" t="s">
        <v>251</v>
      </c>
      <c r="D713" s="181">
        <v>0</v>
      </c>
      <c r="E713" s="123">
        <v>36.5</v>
      </c>
    </row>
    <row r="714" spans="1:5">
      <c r="A714" s="180" t="s">
        <v>745</v>
      </c>
      <c r="B714" s="121" t="s">
        <v>744</v>
      </c>
      <c r="C714" s="122" t="s">
        <v>251</v>
      </c>
      <c r="D714" s="181">
        <v>204</v>
      </c>
      <c r="E714" s="123">
        <v>36.5</v>
      </c>
    </row>
    <row r="715" spans="1:5" ht="31.5">
      <c r="A715" s="180" t="s">
        <v>746</v>
      </c>
      <c r="B715" s="121" t="s">
        <v>747</v>
      </c>
      <c r="C715" s="122" t="s">
        <v>243</v>
      </c>
      <c r="D715" s="181">
        <v>0</v>
      </c>
      <c r="E715" s="123">
        <v>628.4</v>
      </c>
    </row>
    <row r="716" spans="1:5" ht="33" customHeight="1">
      <c r="A716" s="180" t="s">
        <v>748</v>
      </c>
      <c r="B716" s="121" t="s">
        <v>749</v>
      </c>
      <c r="C716" s="122" t="s">
        <v>243</v>
      </c>
      <c r="D716" s="181">
        <v>0</v>
      </c>
      <c r="E716" s="123">
        <v>628.4</v>
      </c>
    </row>
    <row r="717" spans="1:5" ht="63">
      <c r="A717" s="180" t="s">
        <v>750</v>
      </c>
      <c r="B717" s="121" t="s">
        <v>751</v>
      </c>
      <c r="C717" s="122" t="s">
        <v>243</v>
      </c>
      <c r="D717" s="181">
        <v>0</v>
      </c>
      <c r="E717" s="123">
        <v>628.4</v>
      </c>
    </row>
    <row r="718" spans="1:5">
      <c r="A718" s="180" t="s">
        <v>262</v>
      </c>
      <c r="B718" s="121" t="s">
        <v>751</v>
      </c>
      <c r="C718" s="122" t="s">
        <v>263</v>
      </c>
      <c r="D718" s="181">
        <v>0</v>
      </c>
      <c r="E718" s="123">
        <v>628.4</v>
      </c>
    </row>
    <row r="719" spans="1:5">
      <c r="A719" s="180" t="s">
        <v>401</v>
      </c>
      <c r="B719" s="121" t="s">
        <v>751</v>
      </c>
      <c r="C719" s="122" t="s">
        <v>263</v>
      </c>
      <c r="D719" s="181">
        <v>113</v>
      </c>
      <c r="E719" s="123">
        <v>628.4</v>
      </c>
    </row>
    <row r="720" spans="1:5" ht="47.25">
      <c r="A720" s="180" t="s">
        <v>752</v>
      </c>
      <c r="B720" s="121" t="s">
        <v>753</v>
      </c>
      <c r="C720" s="122" t="s">
        <v>243</v>
      </c>
      <c r="D720" s="181">
        <v>0</v>
      </c>
      <c r="E720" s="123">
        <v>460.4</v>
      </c>
    </row>
    <row r="721" spans="1:5" ht="31.5" customHeight="1">
      <c r="A721" s="180" t="s">
        <v>754</v>
      </c>
      <c r="B721" s="121" t="s">
        <v>755</v>
      </c>
      <c r="C721" s="122" t="s">
        <v>243</v>
      </c>
      <c r="D721" s="181">
        <v>0</v>
      </c>
      <c r="E721" s="123">
        <v>460.4</v>
      </c>
    </row>
    <row r="722" spans="1:5">
      <c r="A722" s="180" t="s">
        <v>756</v>
      </c>
      <c r="B722" s="121" t="s">
        <v>757</v>
      </c>
      <c r="C722" s="122" t="s">
        <v>243</v>
      </c>
      <c r="D722" s="181">
        <v>0</v>
      </c>
      <c r="E722" s="123">
        <v>460.4</v>
      </c>
    </row>
    <row r="723" spans="1:5" ht="31.5">
      <c r="A723" s="180" t="s">
        <v>250</v>
      </c>
      <c r="B723" s="121" t="s">
        <v>757</v>
      </c>
      <c r="C723" s="122" t="s">
        <v>251</v>
      </c>
      <c r="D723" s="181">
        <v>0</v>
      </c>
      <c r="E723" s="123">
        <v>460.4</v>
      </c>
    </row>
    <row r="724" spans="1:5">
      <c r="A724" s="180" t="s">
        <v>401</v>
      </c>
      <c r="B724" s="121" t="s">
        <v>757</v>
      </c>
      <c r="C724" s="122" t="s">
        <v>251</v>
      </c>
      <c r="D724" s="181">
        <v>113</v>
      </c>
      <c r="E724" s="123">
        <v>460.4</v>
      </c>
    </row>
    <row r="725" spans="1:5" s="117" customFormat="1">
      <c r="A725" s="267" t="s">
        <v>758</v>
      </c>
      <c r="B725" s="267"/>
      <c r="C725" s="267"/>
      <c r="D725" s="267"/>
      <c r="E725" s="116">
        <v>1457780.2</v>
      </c>
    </row>
    <row r="726" spans="1:5" ht="25.5" customHeight="1">
      <c r="A726" s="124"/>
      <c r="B726" s="125"/>
      <c r="C726" s="125"/>
      <c r="D726" s="125"/>
      <c r="E726" s="182"/>
    </row>
    <row r="727" spans="1:5">
      <c r="A727" s="183" t="s">
        <v>2</v>
      </c>
      <c r="B727" s="108"/>
      <c r="C727" s="108"/>
      <c r="D727" s="262" t="s">
        <v>0</v>
      </c>
      <c r="E727" s="262"/>
    </row>
  </sheetData>
  <autoFilter ref="A18:U725"/>
  <mergeCells count="6">
    <mergeCell ref="D727:E727"/>
    <mergeCell ref="A14:E14"/>
    <mergeCell ref="A16:A17"/>
    <mergeCell ref="B16:D16"/>
    <mergeCell ref="E16:E17"/>
    <mergeCell ref="A725:D725"/>
  </mergeCells>
  <pageMargins left="0.78740157480314965" right="0.39370078740157483" top="0.78740157480314965" bottom="0.39370078740157483" header="0.51181102362204722" footer="0.31496062992125984"/>
  <pageSetup paperSize="9" scale="8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6"/>
  <sheetViews>
    <sheetView showGridLines="0" workbookViewId="0">
      <selection activeCell="K14" sqref="K14"/>
    </sheetView>
  </sheetViews>
  <sheetFormatPr defaultRowHeight="15"/>
  <cols>
    <col min="1" max="1" width="58.7109375" style="208" customWidth="1"/>
    <col min="2" max="2" width="12.28515625" style="229" customWidth="1"/>
    <col min="3" max="3" width="7.5703125" style="229" customWidth="1"/>
    <col min="4" max="4" width="9.85546875" style="229" customWidth="1"/>
    <col min="5" max="6" width="11.85546875" style="208" bestFit="1" customWidth="1"/>
    <col min="7" max="240" width="9.140625" style="208" customWidth="1"/>
    <col min="241" max="16384" width="9.140625" style="208"/>
  </cols>
  <sheetData>
    <row r="1" spans="1:6" ht="15.75">
      <c r="A1" s="206"/>
      <c r="B1" s="207"/>
      <c r="C1" s="207"/>
      <c r="D1" s="207"/>
      <c r="E1" s="206"/>
      <c r="F1"/>
    </row>
    <row r="2" spans="1:6" ht="15.75">
      <c r="A2" s="206"/>
      <c r="B2" s="207"/>
      <c r="C2" s="207"/>
      <c r="D2" s="207"/>
      <c r="E2" s="206"/>
      <c r="F2"/>
    </row>
    <row r="3" spans="1:6" ht="15.75">
      <c r="A3" s="206"/>
      <c r="B3" s="207"/>
      <c r="C3" s="207"/>
      <c r="D3" s="207"/>
      <c r="E3" s="206"/>
      <c r="F3"/>
    </row>
    <row r="4" spans="1:6" ht="15.75">
      <c r="A4" s="206"/>
      <c r="B4" s="207"/>
      <c r="C4" s="207"/>
      <c r="D4" s="207"/>
      <c r="E4" s="206"/>
      <c r="F4"/>
    </row>
    <row r="5" spans="1:6" ht="15.75">
      <c r="A5" s="206"/>
      <c r="B5" s="207"/>
      <c r="C5" s="207"/>
      <c r="D5" s="207"/>
      <c r="E5" s="206"/>
      <c r="F5"/>
    </row>
    <row r="6" spans="1:6" ht="15.75">
      <c r="A6" s="206"/>
      <c r="B6" s="207"/>
      <c r="C6" s="207"/>
      <c r="D6" s="207"/>
      <c r="E6" s="206"/>
      <c r="F6"/>
    </row>
    <row r="7" spans="1:6" ht="15.75">
      <c r="A7" s="206"/>
      <c r="B7" s="207"/>
      <c r="C7" s="207"/>
      <c r="D7" s="207"/>
      <c r="E7" s="206"/>
      <c r="F7"/>
    </row>
    <row r="8" spans="1:6">
      <c r="A8" s="209"/>
      <c r="B8" s="210"/>
      <c r="C8" s="210"/>
      <c r="D8" s="210"/>
      <c r="E8" s="209"/>
      <c r="F8"/>
    </row>
    <row r="9" spans="1:6">
      <c r="A9" s="209"/>
      <c r="B9" s="210"/>
      <c r="C9" s="210"/>
      <c r="D9" s="210"/>
      <c r="E9" s="209"/>
      <c r="F9"/>
    </row>
    <row r="10" spans="1:6">
      <c r="A10" s="209"/>
      <c r="B10" s="210"/>
      <c r="C10" s="210"/>
      <c r="D10" s="210"/>
      <c r="E10" s="209"/>
      <c r="F10"/>
    </row>
    <row r="11" spans="1:6" ht="15.75">
      <c r="A11" s="209"/>
      <c r="B11" s="210"/>
      <c r="C11" s="210"/>
      <c r="D11" s="210"/>
      <c r="E11" s="209"/>
      <c r="F11" s="211"/>
    </row>
    <row r="12" spans="1:6" ht="15.75">
      <c r="A12" s="209"/>
      <c r="B12" s="210"/>
      <c r="C12" s="210"/>
      <c r="D12" s="210"/>
      <c r="E12" s="209"/>
      <c r="F12" s="211"/>
    </row>
    <row r="13" spans="1:6" ht="19.5" customHeight="1">
      <c r="A13" s="209"/>
      <c r="B13" s="210"/>
      <c r="C13" s="210"/>
      <c r="D13" s="210"/>
      <c r="E13" s="209"/>
      <c r="F13" s="211"/>
    </row>
    <row r="14" spans="1:6" ht="70.5" customHeight="1">
      <c r="A14" s="263" t="s">
        <v>835</v>
      </c>
      <c r="B14" s="263"/>
      <c r="C14" s="263"/>
      <c r="D14" s="263"/>
      <c r="E14" s="263"/>
      <c r="F14" s="263"/>
    </row>
    <row r="15" spans="1:6" ht="18.75">
      <c r="A15" s="203"/>
      <c r="B15" s="203"/>
      <c r="C15" s="203"/>
      <c r="D15" s="203"/>
      <c r="E15" s="203"/>
      <c r="F15" s="203"/>
    </row>
    <row r="16" spans="1:6">
      <c r="A16" s="266" t="s">
        <v>236</v>
      </c>
      <c r="B16" s="265" t="s">
        <v>178</v>
      </c>
      <c r="C16" s="265"/>
      <c r="D16" s="265"/>
      <c r="E16" s="266" t="s">
        <v>237</v>
      </c>
      <c r="F16" s="266"/>
    </row>
    <row r="17" spans="1:6" ht="36">
      <c r="A17" s="266"/>
      <c r="B17" s="205" t="s">
        <v>238</v>
      </c>
      <c r="C17" s="205" t="s">
        <v>239</v>
      </c>
      <c r="D17" s="102" t="s">
        <v>240</v>
      </c>
      <c r="E17" s="205">
        <v>2021</v>
      </c>
      <c r="F17" s="102">
        <v>2022</v>
      </c>
    </row>
    <row r="18" spans="1:6" ht="12.75" customHeight="1">
      <c r="A18" s="212">
        <v>1</v>
      </c>
      <c r="B18" s="212">
        <v>2</v>
      </c>
      <c r="C18" s="212">
        <v>3</v>
      </c>
      <c r="D18" s="212">
        <v>4</v>
      </c>
      <c r="E18" s="212">
        <v>5</v>
      </c>
      <c r="F18" s="212">
        <v>6</v>
      </c>
    </row>
    <row r="19" spans="1:6" s="218" customFormat="1" ht="28.5">
      <c r="A19" s="213" t="s">
        <v>241</v>
      </c>
      <c r="B19" s="214" t="s">
        <v>242</v>
      </c>
      <c r="C19" s="215" t="s">
        <v>243</v>
      </c>
      <c r="D19" s="216">
        <v>0</v>
      </c>
      <c r="E19" s="217">
        <v>806476.5</v>
      </c>
      <c r="F19" s="217">
        <v>806426</v>
      </c>
    </row>
    <row r="20" spans="1:6" ht="30">
      <c r="A20" s="219" t="s">
        <v>244</v>
      </c>
      <c r="B20" s="220" t="s">
        <v>245</v>
      </c>
      <c r="C20" s="221" t="s">
        <v>243</v>
      </c>
      <c r="D20" s="222">
        <v>0</v>
      </c>
      <c r="E20" s="223">
        <v>791714.8</v>
      </c>
      <c r="F20" s="223">
        <v>791312.3</v>
      </c>
    </row>
    <row r="21" spans="1:6" ht="30">
      <c r="A21" s="219" t="s">
        <v>246</v>
      </c>
      <c r="B21" s="220" t="s">
        <v>247</v>
      </c>
      <c r="C21" s="221" t="s">
        <v>243</v>
      </c>
      <c r="D21" s="222">
        <v>0</v>
      </c>
      <c r="E21" s="223">
        <v>231146.6</v>
      </c>
      <c r="F21" s="223">
        <v>231263.9</v>
      </c>
    </row>
    <row r="22" spans="1:6" ht="30">
      <c r="A22" s="219" t="s">
        <v>248</v>
      </c>
      <c r="B22" s="220" t="s">
        <v>249</v>
      </c>
      <c r="C22" s="221" t="s">
        <v>243</v>
      </c>
      <c r="D22" s="222">
        <v>0</v>
      </c>
      <c r="E22" s="223">
        <v>994.9</v>
      </c>
      <c r="F22" s="223">
        <v>885.6</v>
      </c>
    </row>
    <row r="23" spans="1:6" ht="30">
      <c r="A23" s="219" t="s">
        <v>250</v>
      </c>
      <c r="B23" s="220" t="s">
        <v>249</v>
      </c>
      <c r="C23" s="221" t="s">
        <v>251</v>
      </c>
      <c r="D23" s="222">
        <v>0</v>
      </c>
      <c r="E23" s="223">
        <v>994.9</v>
      </c>
      <c r="F23" s="223">
        <v>885.6</v>
      </c>
    </row>
    <row r="24" spans="1:6">
      <c r="A24" s="219" t="s">
        <v>252</v>
      </c>
      <c r="B24" s="220" t="s">
        <v>249</v>
      </c>
      <c r="C24" s="221" t="s">
        <v>251</v>
      </c>
      <c r="D24" s="222">
        <v>701</v>
      </c>
      <c r="E24" s="223">
        <v>994.9</v>
      </c>
      <c r="F24" s="223">
        <v>885.6</v>
      </c>
    </row>
    <row r="25" spans="1:6">
      <c r="A25" s="219" t="s">
        <v>255</v>
      </c>
      <c r="B25" s="220" t="s">
        <v>256</v>
      </c>
      <c r="C25" s="221" t="s">
        <v>243</v>
      </c>
      <c r="D25" s="222">
        <v>0</v>
      </c>
      <c r="E25" s="223">
        <v>33.4</v>
      </c>
      <c r="F25" s="223">
        <v>33.4</v>
      </c>
    </row>
    <row r="26" spans="1:6" ht="30">
      <c r="A26" s="219" t="s">
        <v>250</v>
      </c>
      <c r="B26" s="220" t="s">
        <v>256</v>
      </c>
      <c r="C26" s="221" t="s">
        <v>251</v>
      </c>
      <c r="D26" s="222">
        <v>0</v>
      </c>
      <c r="E26" s="223">
        <v>33.4</v>
      </c>
      <c r="F26" s="223">
        <v>33.4</v>
      </c>
    </row>
    <row r="27" spans="1:6">
      <c r="A27" s="219" t="s">
        <v>252</v>
      </c>
      <c r="B27" s="220" t="s">
        <v>256</v>
      </c>
      <c r="C27" s="221" t="s">
        <v>251</v>
      </c>
      <c r="D27" s="222">
        <v>701</v>
      </c>
      <c r="E27" s="223">
        <v>33.4</v>
      </c>
      <c r="F27" s="223">
        <v>33.4</v>
      </c>
    </row>
    <row r="28" spans="1:6" ht="30">
      <c r="A28" s="219" t="s">
        <v>257</v>
      </c>
      <c r="B28" s="220" t="s">
        <v>258</v>
      </c>
      <c r="C28" s="221" t="s">
        <v>243</v>
      </c>
      <c r="D28" s="222">
        <v>0</v>
      </c>
      <c r="E28" s="223">
        <v>153.69999999999999</v>
      </c>
      <c r="F28" s="223">
        <v>153.69999999999999</v>
      </c>
    </row>
    <row r="29" spans="1:6" ht="30">
      <c r="A29" s="219" t="s">
        <v>250</v>
      </c>
      <c r="B29" s="220" t="s">
        <v>258</v>
      </c>
      <c r="C29" s="221" t="s">
        <v>251</v>
      </c>
      <c r="D29" s="222">
        <v>0</v>
      </c>
      <c r="E29" s="223">
        <v>153.69999999999999</v>
      </c>
      <c r="F29" s="223">
        <v>153.69999999999999</v>
      </c>
    </row>
    <row r="30" spans="1:6" ht="30">
      <c r="A30" s="219" t="s">
        <v>259</v>
      </c>
      <c r="B30" s="220" t="s">
        <v>258</v>
      </c>
      <c r="C30" s="221" t="s">
        <v>251</v>
      </c>
      <c r="D30" s="222">
        <v>705</v>
      </c>
      <c r="E30" s="223">
        <v>153.69999999999999</v>
      </c>
      <c r="F30" s="223">
        <v>153.69999999999999</v>
      </c>
    </row>
    <row r="31" spans="1:6">
      <c r="A31" s="219" t="s">
        <v>260</v>
      </c>
      <c r="B31" s="220" t="s">
        <v>261</v>
      </c>
      <c r="C31" s="221" t="s">
        <v>243</v>
      </c>
      <c r="D31" s="222">
        <v>0</v>
      </c>
      <c r="E31" s="223">
        <v>38747.699999999997</v>
      </c>
      <c r="F31" s="223">
        <v>37021.9</v>
      </c>
    </row>
    <row r="32" spans="1:6" ht="30">
      <c r="A32" s="219" t="s">
        <v>250</v>
      </c>
      <c r="B32" s="220" t="s">
        <v>261</v>
      </c>
      <c r="C32" s="221" t="s">
        <v>251</v>
      </c>
      <c r="D32" s="222">
        <v>0</v>
      </c>
      <c r="E32" s="223">
        <v>38084.6</v>
      </c>
      <c r="F32" s="223">
        <v>36358.800000000003</v>
      </c>
    </row>
    <row r="33" spans="1:6">
      <c r="A33" s="219" t="s">
        <v>252</v>
      </c>
      <c r="B33" s="220" t="s">
        <v>261</v>
      </c>
      <c r="C33" s="221" t="s">
        <v>251</v>
      </c>
      <c r="D33" s="222">
        <v>701</v>
      </c>
      <c r="E33" s="223">
        <v>38084.6</v>
      </c>
      <c r="F33" s="223">
        <v>36358.800000000003</v>
      </c>
    </row>
    <row r="34" spans="1:6">
      <c r="A34" s="219" t="s">
        <v>262</v>
      </c>
      <c r="B34" s="220" t="s">
        <v>261</v>
      </c>
      <c r="C34" s="221" t="s">
        <v>263</v>
      </c>
      <c r="D34" s="222">
        <v>0</v>
      </c>
      <c r="E34" s="223">
        <v>663.1</v>
      </c>
      <c r="F34" s="223">
        <v>663.1</v>
      </c>
    </row>
    <row r="35" spans="1:6">
      <c r="A35" s="219" t="s">
        <v>252</v>
      </c>
      <c r="B35" s="220" t="s">
        <v>261</v>
      </c>
      <c r="C35" s="221" t="s">
        <v>263</v>
      </c>
      <c r="D35" s="222">
        <v>701</v>
      </c>
      <c r="E35" s="223">
        <v>663.1</v>
      </c>
      <c r="F35" s="223">
        <v>663.1</v>
      </c>
    </row>
    <row r="36" spans="1:6" ht="60">
      <c r="A36" s="219" t="s">
        <v>264</v>
      </c>
      <c r="B36" s="220" t="s">
        <v>265</v>
      </c>
      <c r="C36" s="221" t="s">
        <v>243</v>
      </c>
      <c r="D36" s="222">
        <v>0</v>
      </c>
      <c r="E36" s="223">
        <v>191170.1</v>
      </c>
      <c r="F36" s="223">
        <v>191170.1</v>
      </c>
    </row>
    <row r="37" spans="1:6" ht="60">
      <c r="A37" s="219" t="s">
        <v>266</v>
      </c>
      <c r="B37" s="220" t="s">
        <v>265</v>
      </c>
      <c r="C37" s="221" t="s">
        <v>127</v>
      </c>
      <c r="D37" s="222">
        <v>0</v>
      </c>
      <c r="E37" s="223">
        <v>189788.1</v>
      </c>
      <c r="F37" s="223">
        <v>189788.1</v>
      </c>
    </row>
    <row r="38" spans="1:6">
      <c r="A38" s="219" t="s">
        <v>252</v>
      </c>
      <c r="B38" s="220" t="s">
        <v>265</v>
      </c>
      <c r="C38" s="221" t="s">
        <v>127</v>
      </c>
      <c r="D38" s="222">
        <v>701</v>
      </c>
      <c r="E38" s="223">
        <v>189788.1</v>
      </c>
      <c r="F38" s="223">
        <v>189788.1</v>
      </c>
    </row>
    <row r="39" spans="1:6" ht="30">
      <c r="A39" s="219" t="s">
        <v>250</v>
      </c>
      <c r="B39" s="220" t="s">
        <v>265</v>
      </c>
      <c r="C39" s="221" t="s">
        <v>251</v>
      </c>
      <c r="D39" s="222">
        <v>0</v>
      </c>
      <c r="E39" s="223">
        <v>1382</v>
      </c>
      <c r="F39" s="223">
        <v>1382</v>
      </c>
    </row>
    <row r="40" spans="1:6">
      <c r="A40" s="219" t="s">
        <v>252</v>
      </c>
      <c r="B40" s="220" t="s">
        <v>265</v>
      </c>
      <c r="C40" s="221" t="s">
        <v>251</v>
      </c>
      <c r="D40" s="222">
        <v>701</v>
      </c>
      <c r="E40" s="223">
        <v>1382</v>
      </c>
      <c r="F40" s="223">
        <v>1382</v>
      </c>
    </row>
    <row r="41" spans="1:6" ht="30">
      <c r="A41" s="219" t="s">
        <v>293</v>
      </c>
      <c r="B41" s="220" t="s">
        <v>836</v>
      </c>
      <c r="C41" s="221" t="s">
        <v>243</v>
      </c>
      <c r="D41" s="222">
        <v>0</v>
      </c>
      <c r="E41" s="223">
        <v>0</v>
      </c>
      <c r="F41" s="223">
        <v>1950</v>
      </c>
    </row>
    <row r="42" spans="1:6" ht="30">
      <c r="A42" s="219" t="s">
        <v>250</v>
      </c>
      <c r="B42" s="220" t="s">
        <v>836</v>
      </c>
      <c r="C42" s="221" t="s">
        <v>251</v>
      </c>
      <c r="D42" s="222">
        <v>0</v>
      </c>
      <c r="E42" s="223">
        <v>0</v>
      </c>
      <c r="F42" s="223">
        <v>1950</v>
      </c>
    </row>
    <row r="43" spans="1:6">
      <c r="A43" s="219" t="s">
        <v>252</v>
      </c>
      <c r="B43" s="220" t="s">
        <v>836</v>
      </c>
      <c r="C43" s="221" t="s">
        <v>251</v>
      </c>
      <c r="D43" s="222">
        <v>701</v>
      </c>
      <c r="E43" s="223">
        <v>0</v>
      </c>
      <c r="F43" s="223">
        <v>1950</v>
      </c>
    </row>
    <row r="44" spans="1:6" ht="105">
      <c r="A44" s="219" t="s">
        <v>295</v>
      </c>
      <c r="B44" s="220" t="s">
        <v>837</v>
      </c>
      <c r="C44" s="221" t="s">
        <v>243</v>
      </c>
      <c r="D44" s="222">
        <v>0</v>
      </c>
      <c r="E44" s="223">
        <v>46.8</v>
      </c>
      <c r="F44" s="223">
        <v>49.2</v>
      </c>
    </row>
    <row r="45" spans="1:6" ht="30">
      <c r="A45" s="219" t="s">
        <v>250</v>
      </c>
      <c r="B45" s="220" t="s">
        <v>837</v>
      </c>
      <c r="C45" s="221" t="s">
        <v>251</v>
      </c>
      <c r="D45" s="222">
        <v>0</v>
      </c>
      <c r="E45" s="223">
        <v>46.8</v>
      </c>
      <c r="F45" s="223">
        <v>49.2</v>
      </c>
    </row>
    <row r="46" spans="1:6">
      <c r="A46" s="219" t="s">
        <v>252</v>
      </c>
      <c r="B46" s="220" t="s">
        <v>837</v>
      </c>
      <c r="C46" s="221" t="s">
        <v>251</v>
      </c>
      <c r="D46" s="222">
        <v>701</v>
      </c>
      <c r="E46" s="223">
        <v>46.8</v>
      </c>
      <c r="F46" s="223">
        <v>49.2</v>
      </c>
    </row>
    <row r="47" spans="1:6" ht="30">
      <c r="A47" s="219" t="s">
        <v>269</v>
      </c>
      <c r="B47" s="220" t="s">
        <v>270</v>
      </c>
      <c r="C47" s="221" t="s">
        <v>243</v>
      </c>
      <c r="D47" s="222">
        <v>0</v>
      </c>
      <c r="E47" s="223">
        <v>489276.2</v>
      </c>
      <c r="F47" s="223">
        <v>488064.6</v>
      </c>
    </row>
    <row r="48" spans="1:6" ht="30">
      <c r="A48" s="219" t="s">
        <v>248</v>
      </c>
      <c r="B48" s="220" t="s">
        <v>271</v>
      </c>
      <c r="C48" s="221" t="s">
        <v>243</v>
      </c>
      <c r="D48" s="222">
        <v>0</v>
      </c>
      <c r="E48" s="223">
        <v>793.5</v>
      </c>
      <c r="F48" s="223">
        <v>793.8</v>
      </c>
    </row>
    <row r="49" spans="1:6" ht="30">
      <c r="A49" s="219" t="s">
        <v>250</v>
      </c>
      <c r="B49" s="220" t="s">
        <v>271</v>
      </c>
      <c r="C49" s="221" t="s">
        <v>251</v>
      </c>
      <c r="D49" s="222">
        <v>0</v>
      </c>
      <c r="E49" s="223">
        <v>793.5</v>
      </c>
      <c r="F49" s="223">
        <v>793.8</v>
      </c>
    </row>
    <row r="50" spans="1:6">
      <c r="A50" s="219" t="s">
        <v>272</v>
      </c>
      <c r="B50" s="220" t="s">
        <v>271</v>
      </c>
      <c r="C50" s="221" t="s">
        <v>251</v>
      </c>
      <c r="D50" s="222">
        <v>702</v>
      </c>
      <c r="E50" s="223">
        <v>793.5</v>
      </c>
      <c r="F50" s="223">
        <v>793.8</v>
      </c>
    </row>
    <row r="51" spans="1:6">
      <c r="A51" s="219" t="s">
        <v>253</v>
      </c>
      <c r="B51" s="220" t="s">
        <v>273</v>
      </c>
      <c r="C51" s="221" t="s">
        <v>243</v>
      </c>
      <c r="D51" s="222">
        <v>0</v>
      </c>
      <c r="E51" s="223">
        <v>1100</v>
      </c>
      <c r="F51" s="223">
        <v>1100</v>
      </c>
    </row>
    <row r="52" spans="1:6" ht="30">
      <c r="A52" s="219" t="s">
        <v>250</v>
      </c>
      <c r="B52" s="220" t="s">
        <v>273</v>
      </c>
      <c r="C52" s="221" t="s">
        <v>251</v>
      </c>
      <c r="D52" s="222">
        <v>0</v>
      </c>
      <c r="E52" s="223">
        <v>1100</v>
      </c>
      <c r="F52" s="223">
        <v>1100</v>
      </c>
    </row>
    <row r="53" spans="1:6">
      <c r="A53" s="219" t="s">
        <v>272</v>
      </c>
      <c r="B53" s="220" t="s">
        <v>273</v>
      </c>
      <c r="C53" s="221" t="s">
        <v>251</v>
      </c>
      <c r="D53" s="222">
        <v>702</v>
      </c>
      <c r="E53" s="223">
        <v>1100</v>
      </c>
      <c r="F53" s="223">
        <v>1100</v>
      </c>
    </row>
    <row r="54" spans="1:6">
      <c r="A54" s="219" t="s">
        <v>255</v>
      </c>
      <c r="B54" s="220" t="s">
        <v>274</v>
      </c>
      <c r="C54" s="221" t="s">
        <v>243</v>
      </c>
      <c r="D54" s="222">
        <v>0</v>
      </c>
      <c r="E54" s="223">
        <v>90.5</v>
      </c>
      <c r="F54" s="223">
        <v>90.5</v>
      </c>
    </row>
    <row r="55" spans="1:6" ht="30">
      <c r="A55" s="219" t="s">
        <v>250</v>
      </c>
      <c r="B55" s="220" t="s">
        <v>274</v>
      </c>
      <c r="C55" s="221" t="s">
        <v>251</v>
      </c>
      <c r="D55" s="222">
        <v>0</v>
      </c>
      <c r="E55" s="223">
        <v>90.5</v>
      </c>
      <c r="F55" s="223">
        <v>90.5</v>
      </c>
    </row>
    <row r="56" spans="1:6">
      <c r="A56" s="219" t="s">
        <v>272</v>
      </c>
      <c r="B56" s="220" t="s">
        <v>274</v>
      </c>
      <c r="C56" s="221" t="s">
        <v>251</v>
      </c>
      <c r="D56" s="222">
        <v>702</v>
      </c>
      <c r="E56" s="223">
        <v>90.5</v>
      </c>
      <c r="F56" s="223">
        <v>90.5</v>
      </c>
    </row>
    <row r="57" spans="1:6" ht="30">
      <c r="A57" s="219" t="s">
        <v>275</v>
      </c>
      <c r="B57" s="220" t="s">
        <v>276</v>
      </c>
      <c r="C57" s="221" t="s">
        <v>243</v>
      </c>
      <c r="D57" s="222">
        <v>0</v>
      </c>
      <c r="E57" s="223">
        <v>8585.7000000000007</v>
      </c>
      <c r="F57" s="223">
        <v>8585.7000000000007</v>
      </c>
    </row>
    <row r="58" spans="1:6" ht="30">
      <c r="A58" s="219" t="s">
        <v>250</v>
      </c>
      <c r="B58" s="220" t="s">
        <v>276</v>
      </c>
      <c r="C58" s="221" t="s">
        <v>251</v>
      </c>
      <c r="D58" s="222">
        <v>0</v>
      </c>
      <c r="E58" s="223">
        <v>8585.7000000000007</v>
      </c>
      <c r="F58" s="223">
        <v>8585.7000000000007</v>
      </c>
    </row>
    <row r="59" spans="1:6">
      <c r="A59" s="219" t="s">
        <v>272</v>
      </c>
      <c r="B59" s="220" t="s">
        <v>276</v>
      </c>
      <c r="C59" s="221" t="s">
        <v>251</v>
      </c>
      <c r="D59" s="222">
        <v>702</v>
      </c>
      <c r="E59" s="223">
        <v>8585.7000000000007</v>
      </c>
      <c r="F59" s="223">
        <v>8585.7000000000007</v>
      </c>
    </row>
    <row r="60" spans="1:6" ht="30">
      <c r="A60" s="219" t="s">
        <v>277</v>
      </c>
      <c r="B60" s="220" t="s">
        <v>278</v>
      </c>
      <c r="C60" s="221" t="s">
        <v>243</v>
      </c>
      <c r="D60" s="222">
        <v>0</v>
      </c>
      <c r="E60" s="223">
        <v>120</v>
      </c>
      <c r="F60" s="223">
        <v>120</v>
      </c>
    </row>
    <row r="61" spans="1:6" ht="60">
      <c r="A61" s="219" t="s">
        <v>266</v>
      </c>
      <c r="B61" s="220" t="s">
        <v>278</v>
      </c>
      <c r="C61" s="221" t="s">
        <v>127</v>
      </c>
      <c r="D61" s="222">
        <v>0</v>
      </c>
      <c r="E61" s="223">
        <v>120</v>
      </c>
      <c r="F61" s="223">
        <v>120</v>
      </c>
    </row>
    <row r="62" spans="1:6">
      <c r="A62" s="219" t="s">
        <v>272</v>
      </c>
      <c r="B62" s="220" t="s">
        <v>278</v>
      </c>
      <c r="C62" s="221" t="s">
        <v>127</v>
      </c>
      <c r="D62" s="222">
        <v>702</v>
      </c>
      <c r="E62" s="223">
        <v>120</v>
      </c>
      <c r="F62" s="223">
        <v>120</v>
      </c>
    </row>
    <row r="63" spans="1:6">
      <c r="A63" s="219" t="s">
        <v>279</v>
      </c>
      <c r="B63" s="220" t="s">
        <v>280</v>
      </c>
      <c r="C63" s="221" t="s">
        <v>243</v>
      </c>
      <c r="D63" s="222">
        <v>0</v>
      </c>
      <c r="E63" s="223">
        <v>15</v>
      </c>
      <c r="F63" s="223">
        <v>15</v>
      </c>
    </row>
    <row r="64" spans="1:6" ht="30">
      <c r="A64" s="219" t="s">
        <v>250</v>
      </c>
      <c r="B64" s="220" t="s">
        <v>280</v>
      </c>
      <c r="C64" s="221" t="s">
        <v>251</v>
      </c>
      <c r="D64" s="222">
        <v>0</v>
      </c>
      <c r="E64" s="223">
        <v>15</v>
      </c>
      <c r="F64" s="223">
        <v>15</v>
      </c>
    </row>
    <row r="65" spans="1:6">
      <c r="A65" s="219" t="s">
        <v>272</v>
      </c>
      <c r="B65" s="220" t="s">
        <v>280</v>
      </c>
      <c r="C65" s="221" t="s">
        <v>251</v>
      </c>
      <c r="D65" s="222">
        <v>702</v>
      </c>
      <c r="E65" s="223">
        <v>15</v>
      </c>
      <c r="F65" s="223">
        <v>15</v>
      </c>
    </row>
    <row r="66" spans="1:6">
      <c r="A66" s="219" t="s">
        <v>281</v>
      </c>
      <c r="B66" s="220" t="s">
        <v>282</v>
      </c>
      <c r="C66" s="221" t="s">
        <v>243</v>
      </c>
      <c r="D66" s="222">
        <v>0</v>
      </c>
      <c r="E66" s="223">
        <v>94.2</v>
      </c>
      <c r="F66" s="223">
        <v>99.6</v>
      </c>
    </row>
    <row r="67" spans="1:6" ht="30">
      <c r="A67" s="219" t="s">
        <v>250</v>
      </c>
      <c r="B67" s="220" t="s">
        <v>282</v>
      </c>
      <c r="C67" s="221" t="s">
        <v>251</v>
      </c>
      <c r="D67" s="222">
        <v>0</v>
      </c>
      <c r="E67" s="223">
        <v>94.2</v>
      </c>
      <c r="F67" s="223">
        <v>99.6</v>
      </c>
    </row>
    <row r="68" spans="1:6">
      <c r="A68" s="219" t="s">
        <v>272</v>
      </c>
      <c r="B68" s="220" t="s">
        <v>282</v>
      </c>
      <c r="C68" s="221" t="s">
        <v>251</v>
      </c>
      <c r="D68" s="222">
        <v>702</v>
      </c>
      <c r="E68" s="223">
        <v>94.2</v>
      </c>
      <c r="F68" s="223">
        <v>99.6</v>
      </c>
    </row>
    <row r="69" spans="1:6" ht="30">
      <c r="A69" s="219" t="s">
        <v>257</v>
      </c>
      <c r="B69" s="220" t="s">
        <v>283</v>
      </c>
      <c r="C69" s="221" t="s">
        <v>243</v>
      </c>
      <c r="D69" s="222">
        <v>0</v>
      </c>
      <c r="E69" s="223">
        <v>121</v>
      </c>
      <c r="F69" s="223">
        <v>121</v>
      </c>
    </row>
    <row r="70" spans="1:6" ht="30">
      <c r="A70" s="219" t="s">
        <v>250</v>
      </c>
      <c r="B70" s="220" t="s">
        <v>283</v>
      </c>
      <c r="C70" s="221" t="s">
        <v>251</v>
      </c>
      <c r="D70" s="222">
        <v>0</v>
      </c>
      <c r="E70" s="223">
        <v>121</v>
      </c>
      <c r="F70" s="223">
        <v>121</v>
      </c>
    </row>
    <row r="71" spans="1:6" ht="30">
      <c r="A71" s="219" t="s">
        <v>259</v>
      </c>
      <c r="B71" s="220" t="s">
        <v>283</v>
      </c>
      <c r="C71" s="221" t="s">
        <v>251</v>
      </c>
      <c r="D71" s="222">
        <v>705</v>
      </c>
      <c r="E71" s="223">
        <v>121</v>
      </c>
      <c r="F71" s="223">
        <v>121</v>
      </c>
    </row>
    <row r="72" spans="1:6">
      <c r="A72" s="219" t="s">
        <v>260</v>
      </c>
      <c r="B72" s="220" t="s">
        <v>284</v>
      </c>
      <c r="C72" s="221" t="s">
        <v>243</v>
      </c>
      <c r="D72" s="222">
        <v>0</v>
      </c>
      <c r="E72" s="223">
        <v>36310.5</v>
      </c>
      <c r="F72" s="223">
        <v>37312.5</v>
      </c>
    </row>
    <row r="73" spans="1:6" ht="30">
      <c r="A73" s="219" t="s">
        <v>250</v>
      </c>
      <c r="B73" s="220" t="s">
        <v>284</v>
      </c>
      <c r="C73" s="221" t="s">
        <v>251</v>
      </c>
      <c r="D73" s="222">
        <v>0</v>
      </c>
      <c r="E73" s="223">
        <v>34153.9</v>
      </c>
      <c r="F73" s="223">
        <v>35155.9</v>
      </c>
    </row>
    <row r="74" spans="1:6">
      <c r="A74" s="219" t="s">
        <v>272</v>
      </c>
      <c r="B74" s="220" t="s">
        <v>284</v>
      </c>
      <c r="C74" s="221" t="s">
        <v>251</v>
      </c>
      <c r="D74" s="222">
        <v>702</v>
      </c>
      <c r="E74" s="223">
        <v>34153.9</v>
      </c>
      <c r="F74" s="223">
        <v>35155.9</v>
      </c>
    </row>
    <row r="75" spans="1:6">
      <c r="A75" s="219" t="s">
        <v>262</v>
      </c>
      <c r="B75" s="220" t="s">
        <v>284</v>
      </c>
      <c r="C75" s="221" t="s">
        <v>263</v>
      </c>
      <c r="D75" s="222">
        <v>0</v>
      </c>
      <c r="E75" s="223">
        <v>2156.6</v>
      </c>
      <c r="F75" s="223">
        <v>2156.6</v>
      </c>
    </row>
    <row r="76" spans="1:6">
      <c r="A76" s="219" t="s">
        <v>272</v>
      </c>
      <c r="B76" s="220" t="s">
        <v>284</v>
      </c>
      <c r="C76" s="221" t="s">
        <v>263</v>
      </c>
      <c r="D76" s="222">
        <v>702</v>
      </c>
      <c r="E76" s="223">
        <v>2156.6</v>
      </c>
      <c r="F76" s="223">
        <v>2156.6</v>
      </c>
    </row>
    <row r="77" spans="1:6" ht="90">
      <c r="A77" s="219" t="s">
        <v>285</v>
      </c>
      <c r="B77" s="220" t="s">
        <v>286</v>
      </c>
      <c r="C77" s="221" t="s">
        <v>243</v>
      </c>
      <c r="D77" s="222">
        <v>0</v>
      </c>
      <c r="E77" s="223">
        <v>426851.5</v>
      </c>
      <c r="F77" s="223">
        <v>426851.5</v>
      </c>
    </row>
    <row r="78" spans="1:6" ht="60">
      <c r="A78" s="219" t="s">
        <v>266</v>
      </c>
      <c r="B78" s="220" t="s">
        <v>286</v>
      </c>
      <c r="C78" s="221" t="s">
        <v>127</v>
      </c>
      <c r="D78" s="222">
        <v>0</v>
      </c>
      <c r="E78" s="223">
        <v>418473.5</v>
      </c>
      <c r="F78" s="223">
        <v>418473.5</v>
      </c>
    </row>
    <row r="79" spans="1:6">
      <c r="A79" s="219" t="s">
        <v>272</v>
      </c>
      <c r="B79" s="220" t="s">
        <v>286</v>
      </c>
      <c r="C79" s="221" t="s">
        <v>127</v>
      </c>
      <c r="D79" s="222">
        <v>702</v>
      </c>
      <c r="E79" s="223">
        <v>418473.5</v>
      </c>
      <c r="F79" s="223">
        <v>418473.5</v>
      </c>
    </row>
    <row r="80" spans="1:6" ht="30">
      <c r="A80" s="219" t="s">
        <v>250</v>
      </c>
      <c r="B80" s="220" t="s">
        <v>286</v>
      </c>
      <c r="C80" s="221" t="s">
        <v>251</v>
      </c>
      <c r="D80" s="222">
        <v>0</v>
      </c>
      <c r="E80" s="223">
        <v>8378</v>
      </c>
      <c r="F80" s="223">
        <v>8378</v>
      </c>
    </row>
    <row r="81" spans="1:6">
      <c r="A81" s="219" t="s">
        <v>272</v>
      </c>
      <c r="B81" s="220" t="s">
        <v>286</v>
      </c>
      <c r="C81" s="221" t="s">
        <v>251</v>
      </c>
      <c r="D81" s="222">
        <v>702</v>
      </c>
      <c r="E81" s="223">
        <v>8378</v>
      </c>
      <c r="F81" s="223">
        <v>8378</v>
      </c>
    </row>
    <row r="82" spans="1:6" ht="30">
      <c r="A82" s="219" t="s">
        <v>293</v>
      </c>
      <c r="B82" s="220" t="s">
        <v>294</v>
      </c>
      <c r="C82" s="221" t="s">
        <v>243</v>
      </c>
      <c r="D82" s="222">
        <v>0</v>
      </c>
      <c r="E82" s="223">
        <v>1950</v>
      </c>
      <c r="F82" s="223">
        <v>1950</v>
      </c>
    </row>
    <row r="83" spans="1:6" ht="30">
      <c r="A83" s="219" t="s">
        <v>250</v>
      </c>
      <c r="B83" s="220" t="s">
        <v>294</v>
      </c>
      <c r="C83" s="221" t="s">
        <v>251</v>
      </c>
      <c r="D83" s="222">
        <v>0</v>
      </c>
      <c r="E83" s="223">
        <v>1950</v>
      </c>
      <c r="F83" s="223">
        <v>1950</v>
      </c>
    </row>
    <row r="84" spans="1:6">
      <c r="A84" s="219" t="s">
        <v>272</v>
      </c>
      <c r="B84" s="220" t="s">
        <v>294</v>
      </c>
      <c r="C84" s="221" t="s">
        <v>251</v>
      </c>
      <c r="D84" s="222">
        <v>702</v>
      </c>
      <c r="E84" s="223">
        <v>1950</v>
      </c>
      <c r="F84" s="223">
        <v>1950</v>
      </c>
    </row>
    <row r="85" spans="1:6" ht="105">
      <c r="A85" s="219" t="s">
        <v>295</v>
      </c>
      <c r="B85" s="220" t="s">
        <v>296</v>
      </c>
      <c r="C85" s="221" t="s">
        <v>243</v>
      </c>
      <c r="D85" s="222">
        <v>0</v>
      </c>
      <c r="E85" s="223">
        <v>148.6</v>
      </c>
      <c r="F85" s="223">
        <v>124</v>
      </c>
    </row>
    <row r="86" spans="1:6" ht="30">
      <c r="A86" s="219" t="s">
        <v>250</v>
      </c>
      <c r="B86" s="220" t="s">
        <v>296</v>
      </c>
      <c r="C86" s="221" t="s">
        <v>251</v>
      </c>
      <c r="D86" s="222">
        <v>0</v>
      </c>
      <c r="E86" s="223">
        <v>148.6</v>
      </c>
      <c r="F86" s="223">
        <v>124</v>
      </c>
    </row>
    <row r="87" spans="1:6">
      <c r="A87" s="219" t="s">
        <v>272</v>
      </c>
      <c r="B87" s="220" t="s">
        <v>296</v>
      </c>
      <c r="C87" s="221" t="s">
        <v>251</v>
      </c>
      <c r="D87" s="222">
        <v>702</v>
      </c>
      <c r="E87" s="223">
        <v>148.6</v>
      </c>
      <c r="F87" s="223">
        <v>124</v>
      </c>
    </row>
    <row r="88" spans="1:6" ht="45">
      <c r="A88" s="219" t="s">
        <v>298</v>
      </c>
      <c r="B88" s="220" t="s">
        <v>299</v>
      </c>
      <c r="C88" s="221" t="s">
        <v>243</v>
      </c>
      <c r="D88" s="222">
        <v>0</v>
      </c>
      <c r="E88" s="223">
        <v>6750</v>
      </c>
      <c r="F88" s="223">
        <v>0</v>
      </c>
    </row>
    <row r="89" spans="1:6" ht="30">
      <c r="A89" s="219" t="s">
        <v>250</v>
      </c>
      <c r="B89" s="220" t="s">
        <v>299</v>
      </c>
      <c r="C89" s="221" t="s">
        <v>251</v>
      </c>
      <c r="D89" s="222">
        <v>0</v>
      </c>
      <c r="E89" s="223">
        <v>6750</v>
      </c>
      <c r="F89" s="223">
        <v>0</v>
      </c>
    </row>
    <row r="90" spans="1:6">
      <c r="A90" s="219" t="s">
        <v>272</v>
      </c>
      <c r="B90" s="220" t="s">
        <v>299</v>
      </c>
      <c r="C90" s="221" t="s">
        <v>251</v>
      </c>
      <c r="D90" s="222">
        <v>702</v>
      </c>
      <c r="E90" s="223">
        <v>6750</v>
      </c>
      <c r="F90" s="223">
        <v>0</v>
      </c>
    </row>
    <row r="91" spans="1:6" ht="46.5" customHeight="1">
      <c r="A91" s="219" t="s">
        <v>302</v>
      </c>
      <c r="B91" s="220" t="s">
        <v>303</v>
      </c>
      <c r="C91" s="221" t="s">
        <v>243</v>
      </c>
      <c r="D91" s="222">
        <v>0</v>
      </c>
      <c r="E91" s="223">
        <v>5756.2</v>
      </c>
      <c r="F91" s="223">
        <v>5756.2</v>
      </c>
    </row>
    <row r="92" spans="1:6" ht="30">
      <c r="A92" s="219" t="s">
        <v>250</v>
      </c>
      <c r="B92" s="220" t="s">
        <v>303</v>
      </c>
      <c r="C92" s="221" t="s">
        <v>251</v>
      </c>
      <c r="D92" s="222">
        <v>0</v>
      </c>
      <c r="E92" s="223">
        <v>5756.2</v>
      </c>
      <c r="F92" s="223">
        <v>5756.2</v>
      </c>
    </row>
    <row r="93" spans="1:6">
      <c r="A93" s="219" t="s">
        <v>272</v>
      </c>
      <c r="B93" s="220" t="s">
        <v>303</v>
      </c>
      <c r="C93" s="221" t="s">
        <v>251</v>
      </c>
      <c r="D93" s="222">
        <v>702</v>
      </c>
      <c r="E93" s="223">
        <v>5756.2</v>
      </c>
      <c r="F93" s="223">
        <v>5756.2</v>
      </c>
    </row>
    <row r="94" spans="1:6" ht="105">
      <c r="A94" s="219" t="s">
        <v>306</v>
      </c>
      <c r="B94" s="220" t="s">
        <v>307</v>
      </c>
      <c r="C94" s="221" t="s">
        <v>243</v>
      </c>
      <c r="D94" s="222">
        <v>0</v>
      </c>
      <c r="E94" s="223">
        <v>589.5</v>
      </c>
      <c r="F94" s="223">
        <v>5144.8</v>
      </c>
    </row>
    <row r="95" spans="1:6" ht="30">
      <c r="A95" s="219" t="s">
        <v>250</v>
      </c>
      <c r="B95" s="220" t="s">
        <v>307</v>
      </c>
      <c r="C95" s="221" t="s">
        <v>251</v>
      </c>
      <c r="D95" s="222">
        <v>0</v>
      </c>
      <c r="E95" s="223">
        <v>589.5</v>
      </c>
      <c r="F95" s="223">
        <v>5144.8</v>
      </c>
    </row>
    <row r="96" spans="1:6">
      <c r="A96" s="219" t="s">
        <v>272</v>
      </c>
      <c r="B96" s="220" t="s">
        <v>307</v>
      </c>
      <c r="C96" s="221" t="s">
        <v>251</v>
      </c>
      <c r="D96" s="222">
        <v>702</v>
      </c>
      <c r="E96" s="223">
        <v>589.5</v>
      </c>
      <c r="F96" s="223">
        <v>5144.8</v>
      </c>
    </row>
    <row r="97" spans="1:6" ht="30">
      <c r="A97" s="219" t="s">
        <v>308</v>
      </c>
      <c r="B97" s="220" t="s">
        <v>309</v>
      </c>
      <c r="C97" s="221" t="s">
        <v>243</v>
      </c>
      <c r="D97" s="222">
        <v>0</v>
      </c>
      <c r="E97" s="223">
        <v>40574.800000000003</v>
      </c>
      <c r="F97" s="223">
        <v>41819.800000000003</v>
      </c>
    </row>
    <row r="98" spans="1:6" ht="30">
      <c r="A98" s="219" t="s">
        <v>248</v>
      </c>
      <c r="B98" s="220" t="s">
        <v>310</v>
      </c>
      <c r="C98" s="221" t="s">
        <v>243</v>
      </c>
      <c r="D98" s="222">
        <v>0</v>
      </c>
      <c r="E98" s="223">
        <v>62.5</v>
      </c>
      <c r="F98" s="223">
        <v>62.5</v>
      </c>
    </row>
    <row r="99" spans="1:6" ht="30">
      <c r="A99" s="219" t="s">
        <v>250</v>
      </c>
      <c r="B99" s="220" t="s">
        <v>310</v>
      </c>
      <c r="C99" s="221" t="s">
        <v>251</v>
      </c>
      <c r="D99" s="222">
        <v>0</v>
      </c>
      <c r="E99" s="223">
        <v>62.5</v>
      </c>
      <c r="F99" s="223">
        <v>62.5</v>
      </c>
    </row>
    <row r="100" spans="1:6">
      <c r="A100" s="219" t="s">
        <v>311</v>
      </c>
      <c r="B100" s="220" t="s">
        <v>310</v>
      </c>
      <c r="C100" s="221" t="s">
        <v>251</v>
      </c>
      <c r="D100" s="222">
        <v>703</v>
      </c>
      <c r="E100" s="223">
        <v>62.5</v>
      </c>
      <c r="F100" s="223">
        <v>62.5</v>
      </c>
    </row>
    <row r="101" spans="1:6">
      <c r="A101" s="219" t="s">
        <v>260</v>
      </c>
      <c r="B101" s="220" t="s">
        <v>313</v>
      </c>
      <c r="C101" s="221" t="s">
        <v>243</v>
      </c>
      <c r="D101" s="222">
        <v>0</v>
      </c>
      <c r="E101" s="223">
        <v>26335</v>
      </c>
      <c r="F101" s="223">
        <v>28445.3</v>
      </c>
    </row>
    <row r="102" spans="1:6" ht="60">
      <c r="A102" s="219" t="s">
        <v>266</v>
      </c>
      <c r="B102" s="220" t="s">
        <v>313</v>
      </c>
      <c r="C102" s="221" t="s">
        <v>127</v>
      </c>
      <c r="D102" s="222">
        <v>0</v>
      </c>
      <c r="E102" s="223">
        <v>23535.7</v>
      </c>
      <c r="F102" s="223">
        <v>25646</v>
      </c>
    </row>
    <row r="103" spans="1:6">
      <c r="A103" s="219" t="s">
        <v>311</v>
      </c>
      <c r="B103" s="220" t="s">
        <v>313</v>
      </c>
      <c r="C103" s="221" t="s">
        <v>127</v>
      </c>
      <c r="D103" s="222">
        <v>703</v>
      </c>
      <c r="E103" s="223">
        <v>23535.7</v>
      </c>
      <c r="F103" s="223">
        <v>25646</v>
      </c>
    </row>
    <row r="104" spans="1:6" ht="30">
      <c r="A104" s="219" t="s">
        <v>250</v>
      </c>
      <c r="B104" s="220" t="s">
        <v>313</v>
      </c>
      <c r="C104" s="221" t="s">
        <v>251</v>
      </c>
      <c r="D104" s="222">
        <v>0</v>
      </c>
      <c r="E104" s="223">
        <v>2452.9</v>
      </c>
      <c r="F104" s="223">
        <v>2452.9</v>
      </c>
    </row>
    <row r="105" spans="1:6">
      <c r="A105" s="219" t="s">
        <v>311</v>
      </c>
      <c r="B105" s="220" t="s">
        <v>313</v>
      </c>
      <c r="C105" s="221" t="s">
        <v>251</v>
      </c>
      <c r="D105" s="222">
        <v>703</v>
      </c>
      <c r="E105" s="223">
        <v>2452.9</v>
      </c>
      <c r="F105" s="223">
        <v>2452.9</v>
      </c>
    </row>
    <row r="106" spans="1:6">
      <c r="A106" s="219" t="s">
        <v>262</v>
      </c>
      <c r="B106" s="220" t="s">
        <v>313</v>
      </c>
      <c r="C106" s="221" t="s">
        <v>263</v>
      </c>
      <c r="D106" s="222">
        <v>0</v>
      </c>
      <c r="E106" s="223">
        <v>346.4</v>
      </c>
      <c r="F106" s="223">
        <v>346.4</v>
      </c>
    </row>
    <row r="107" spans="1:6">
      <c r="A107" s="219" t="s">
        <v>311</v>
      </c>
      <c r="B107" s="220" t="s">
        <v>313</v>
      </c>
      <c r="C107" s="221" t="s">
        <v>263</v>
      </c>
      <c r="D107" s="222">
        <v>703</v>
      </c>
      <c r="E107" s="223">
        <v>346.4</v>
      </c>
      <c r="F107" s="223">
        <v>346.4</v>
      </c>
    </row>
    <row r="108" spans="1:6" ht="134.25" customHeight="1">
      <c r="A108" s="219" t="s">
        <v>314</v>
      </c>
      <c r="B108" s="220" t="s">
        <v>315</v>
      </c>
      <c r="C108" s="221" t="s">
        <v>243</v>
      </c>
      <c r="D108" s="222">
        <v>0</v>
      </c>
      <c r="E108" s="223">
        <v>14177.3</v>
      </c>
      <c r="F108" s="223">
        <v>13312</v>
      </c>
    </row>
    <row r="109" spans="1:6" ht="60">
      <c r="A109" s="219" t="s">
        <v>266</v>
      </c>
      <c r="B109" s="220" t="s">
        <v>315</v>
      </c>
      <c r="C109" s="221" t="s">
        <v>127</v>
      </c>
      <c r="D109" s="222">
        <v>0</v>
      </c>
      <c r="E109" s="223">
        <v>14177.3</v>
      </c>
      <c r="F109" s="223">
        <v>13312</v>
      </c>
    </row>
    <row r="110" spans="1:6">
      <c r="A110" s="219" t="s">
        <v>311</v>
      </c>
      <c r="B110" s="220" t="s">
        <v>315</v>
      </c>
      <c r="C110" s="221" t="s">
        <v>127</v>
      </c>
      <c r="D110" s="222">
        <v>703</v>
      </c>
      <c r="E110" s="223">
        <v>14177.3</v>
      </c>
      <c r="F110" s="223">
        <v>13312</v>
      </c>
    </row>
    <row r="111" spans="1:6">
      <c r="A111" s="219" t="s">
        <v>317</v>
      </c>
      <c r="B111" s="220" t="s">
        <v>318</v>
      </c>
      <c r="C111" s="221" t="s">
        <v>243</v>
      </c>
      <c r="D111" s="222">
        <v>0</v>
      </c>
      <c r="E111" s="223">
        <v>888.8</v>
      </c>
      <c r="F111" s="223">
        <v>335.6</v>
      </c>
    </row>
    <row r="112" spans="1:6" ht="45">
      <c r="A112" s="219" t="s">
        <v>319</v>
      </c>
      <c r="B112" s="220" t="s">
        <v>320</v>
      </c>
      <c r="C112" s="221" t="s">
        <v>243</v>
      </c>
      <c r="D112" s="222">
        <v>0</v>
      </c>
      <c r="E112" s="223">
        <v>888.8</v>
      </c>
      <c r="F112" s="223">
        <v>335.6</v>
      </c>
    </row>
    <row r="113" spans="1:6" ht="30">
      <c r="A113" s="219" t="s">
        <v>250</v>
      </c>
      <c r="B113" s="220" t="s">
        <v>320</v>
      </c>
      <c r="C113" s="221" t="s">
        <v>251</v>
      </c>
      <c r="D113" s="222">
        <v>0</v>
      </c>
      <c r="E113" s="223">
        <v>888.8</v>
      </c>
      <c r="F113" s="223">
        <v>335.6</v>
      </c>
    </row>
    <row r="114" spans="1:6">
      <c r="A114" s="219" t="s">
        <v>272</v>
      </c>
      <c r="B114" s="220" t="s">
        <v>320</v>
      </c>
      <c r="C114" s="221" t="s">
        <v>251</v>
      </c>
      <c r="D114" s="222">
        <v>702</v>
      </c>
      <c r="E114" s="223">
        <v>888.8</v>
      </c>
      <c r="F114" s="223">
        <v>335.6</v>
      </c>
    </row>
    <row r="115" spans="1:6" ht="30">
      <c r="A115" s="219" t="s">
        <v>321</v>
      </c>
      <c r="B115" s="220" t="s">
        <v>322</v>
      </c>
      <c r="C115" s="221" t="s">
        <v>243</v>
      </c>
      <c r="D115" s="222">
        <v>0</v>
      </c>
      <c r="E115" s="223">
        <v>29828.400000000001</v>
      </c>
      <c r="F115" s="223">
        <v>29828.400000000001</v>
      </c>
    </row>
    <row r="116" spans="1:6" ht="45">
      <c r="A116" s="219" t="s">
        <v>323</v>
      </c>
      <c r="B116" s="220" t="s">
        <v>324</v>
      </c>
      <c r="C116" s="221" t="s">
        <v>243</v>
      </c>
      <c r="D116" s="222">
        <v>0</v>
      </c>
      <c r="E116" s="223">
        <v>29828.400000000001</v>
      </c>
      <c r="F116" s="223">
        <v>29828.400000000001</v>
      </c>
    </row>
    <row r="117" spans="1:6" ht="30">
      <c r="A117" s="219" t="s">
        <v>250</v>
      </c>
      <c r="B117" s="220" t="s">
        <v>324</v>
      </c>
      <c r="C117" s="221" t="s">
        <v>251</v>
      </c>
      <c r="D117" s="222">
        <v>0</v>
      </c>
      <c r="E117" s="223">
        <v>29828.400000000001</v>
      </c>
      <c r="F117" s="223">
        <v>29828.400000000001</v>
      </c>
    </row>
    <row r="118" spans="1:6">
      <c r="A118" s="219" t="s">
        <v>325</v>
      </c>
      <c r="B118" s="220" t="s">
        <v>324</v>
      </c>
      <c r="C118" s="221" t="s">
        <v>251</v>
      </c>
      <c r="D118" s="222">
        <v>1004</v>
      </c>
      <c r="E118" s="223">
        <v>29828.400000000001</v>
      </c>
      <c r="F118" s="223">
        <v>29828.400000000001</v>
      </c>
    </row>
    <row r="119" spans="1:6" ht="45">
      <c r="A119" s="219" t="s">
        <v>326</v>
      </c>
      <c r="B119" s="220" t="s">
        <v>327</v>
      </c>
      <c r="C119" s="221" t="s">
        <v>243</v>
      </c>
      <c r="D119" s="222">
        <v>0</v>
      </c>
      <c r="E119" s="223">
        <v>14761.7</v>
      </c>
      <c r="F119" s="223">
        <v>15113.7</v>
      </c>
    </row>
    <row r="120" spans="1:6" ht="30">
      <c r="A120" s="219" t="s">
        <v>328</v>
      </c>
      <c r="B120" s="220" t="s">
        <v>329</v>
      </c>
      <c r="C120" s="221" t="s">
        <v>243</v>
      </c>
      <c r="D120" s="222">
        <v>0</v>
      </c>
      <c r="E120" s="223">
        <v>10612.6</v>
      </c>
      <c r="F120" s="223">
        <v>10964.6</v>
      </c>
    </row>
    <row r="121" spans="1:6" ht="30">
      <c r="A121" s="219" t="s">
        <v>330</v>
      </c>
      <c r="B121" s="220" t="s">
        <v>331</v>
      </c>
      <c r="C121" s="221" t="s">
        <v>243</v>
      </c>
      <c r="D121" s="222">
        <v>0</v>
      </c>
      <c r="E121" s="223">
        <v>2091.6999999999998</v>
      </c>
      <c r="F121" s="223">
        <v>2250.1</v>
      </c>
    </row>
    <row r="122" spans="1:6" ht="60">
      <c r="A122" s="219" t="s">
        <v>266</v>
      </c>
      <c r="B122" s="220" t="s">
        <v>331</v>
      </c>
      <c r="C122" s="221" t="s">
        <v>127</v>
      </c>
      <c r="D122" s="222">
        <v>0</v>
      </c>
      <c r="E122" s="223">
        <v>1665.6</v>
      </c>
      <c r="F122" s="223">
        <v>1824</v>
      </c>
    </row>
    <row r="123" spans="1:6">
      <c r="A123" s="219" t="s">
        <v>332</v>
      </c>
      <c r="B123" s="220" t="s">
        <v>331</v>
      </c>
      <c r="C123" s="221" t="s">
        <v>127</v>
      </c>
      <c r="D123" s="222">
        <v>709</v>
      </c>
      <c r="E123" s="223">
        <v>1665.6</v>
      </c>
      <c r="F123" s="223">
        <v>1824</v>
      </c>
    </row>
    <row r="124" spans="1:6" ht="30">
      <c r="A124" s="219" t="s">
        <v>250</v>
      </c>
      <c r="B124" s="220" t="s">
        <v>331</v>
      </c>
      <c r="C124" s="221" t="s">
        <v>251</v>
      </c>
      <c r="D124" s="222">
        <v>0</v>
      </c>
      <c r="E124" s="223">
        <v>422.3</v>
      </c>
      <c r="F124" s="223">
        <v>422.3</v>
      </c>
    </row>
    <row r="125" spans="1:6">
      <c r="A125" s="219" t="s">
        <v>332</v>
      </c>
      <c r="B125" s="220" t="s">
        <v>331</v>
      </c>
      <c r="C125" s="221" t="s">
        <v>251</v>
      </c>
      <c r="D125" s="222">
        <v>709</v>
      </c>
      <c r="E125" s="223">
        <v>422.3</v>
      </c>
      <c r="F125" s="223">
        <v>422.3</v>
      </c>
    </row>
    <row r="126" spans="1:6">
      <c r="A126" s="219" t="s">
        <v>262</v>
      </c>
      <c r="B126" s="220" t="s">
        <v>331</v>
      </c>
      <c r="C126" s="221" t="s">
        <v>263</v>
      </c>
      <c r="D126" s="222">
        <v>0</v>
      </c>
      <c r="E126" s="223">
        <v>3.8</v>
      </c>
      <c r="F126" s="223">
        <v>3.8</v>
      </c>
    </row>
    <row r="127" spans="1:6">
      <c r="A127" s="219" t="s">
        <v>332</v>
      </c>
      <c r="B127" s="220" t="s">
        <v>331</v>
      </c>
      <c r="C127" s="221" t="s">
        <v>263</v>
      </c>
      <c r="D127" s="222">
        <v>709</v>
      </c>
      <c r="E127" s="223">
        <v>3.8</v>
      </c>
      <c r="F127" s="223">
        <v>3.8</v>
      </c>
    </row>
    <row r="128" spans="1:6">
      <c r="A128" s="219" t="s">
        <v>260</v>
      </c>
      <c r="B128" s="220" t="s">
        <v>333</v>
      </c>
      <c r="C128" s="221" t="s">
        <v>243</v>
      </c>
      <c r="D128" s="222">
        <v>0</v>
      </c>
      <c r="E128" s="223">
        <v>4636.5</v>
      </c>
      <c r="F128" s="223">
        <v>5070.5</v>
      </c>
    </row>
    <row r="129" spans="1:6" ht="60">
      <c r="A129" s="219" t="s">
        <v>266</v>
      </c>
      <c r="B129" s="220" t="s">
        <v>333</v>
      </c>
      <c r="C129" s="221" t="s">
        <v>127</v>
      </c>
      <c r="D129" s="222">
        <v>0</v>
      </c>
      <c r="E129" s="223">
        <v>4574</v>
      </c>
      <c r="F129" s="223">
        <v>5008</v>
      </c>
    </row>
    <row r="130" spans="1:6">
      <c r="A130" s="219" t="s">
        <v>332</v>
      </c>
      <c r="B130" s="220" t="s">
        <v>333</v>
      </c>
      <c r="C130" s="221" t="s">
        <v>127</v>
      </c>
      <c r="D130" s="222">
        <v>709</v>
      </c>
      <c r="E130" s="223">
        <v>4574</v>
      </c>
      <c r="F130" s="223">
        <v>5008</v>
      </c>
    </row>
    <row r="131" spans="1:6" ht="30">
      <c r="A131" s="219" t="s">
        <v>250</v>
      </c>
      <c r="B131" s="220" t="s">
        <v>333</v>
      </c>
      <c r="C131" s="221" t="s">
        <v>251</v>
      </c>
      <c r="D131" s="222">
        <v>0</v>
      </c>
      <c r="E131" s="223">
        <v>62.5</v>
      </c>
      <c r="F131" s="223">
        <v>62.5</v>
      </c>
    </row>
    <row r="132" spans="1:6">
      <c r="A132" s="219" t="s">
        <v>332</v>
      </c>
      <c r="B132" s="220" t="s">
        <v>333</v>
      </c>
      <c r="C132" s="221" t="s">
        <v>251</v>
      </c>
      <c r="D132" s="222">
        <v>709</v>
      </c>
      <c r="E132" s="223">
        <v>62.5</v>
      </c>
      <c r="F132" s="223">
        <v>62.5</v>
      </c>
    </row>
    <row r="133" spans="1:6" ht="134.25" customHeight="1">
      <c r="A133" s="219" t="s">
        <v>314</v>
      </c>
      <c r="B133" s="220" t="s">
        <v>334</v>
      </c>
      <c r="C133" s="221" t="s">
        <v>243</v>
      </c>
      <c r="D133" s="222">
        <v>0</v>
      </c>
      <c r="E133" s="223">
        <v>3884.4</v>
      </c>
      <c r="F133" s="223">
        <v>3644</v>
      </c>
    </row>
    <row r="134" spans="1:6" ht="60">
      <c r="A134" s="219" t="s">
        <v>266</v>
      </c>
      <c r="B134" s="220" t="s">
        <v>334</v>
      </c>
      <c r="C134" s="221" t="s">
        <v>127</v>
      </c>
      <c r="D134" s="222">
        <v>0</v>
      </c>
      <c r="E134" s="223">
        <v>3884.4</v>
      </c>
      <c r="F134" s="223">
        <v>3644</v>
      </c>
    </row>
    <row r="135" spans="1:6">
      <c r="A135" s="219" t="s">
        <v>332</v>
      </c>
      <c r="B135" s="220" t="s">
        <v>334</v>
      </c>
      <c r="C135" s="221" t="s">
        <v>127</v>
      </c>
      <c r="D135" s="222">
        <v>709</v>
      </c>
      <c r="E135" s="223">
        <v>3884.4</v>
      </c>
      <c r="F135" s="223">
        <v>3644</v>
      </c>
    </row>
    <row r="136" spans="1:6" ht="30">
      <c r="A136" s="219" t="s">
        <v>335</v>
      </c>
      <c r="B136" s="220" t="s">
        <v>336</v>
      </c>
      <c r="C136" s="221" t="s">
        <v>243</v>
      </c>
      <c r="D136" s="222">
        <v>0</v>
      </c>
      <c r="E136" s="223">
        <v>10</v>
      </c>
      <c r="F136" s="223">
        <v>10</v>
      </c>
    </row>
    <row r="137" spans="1:6" ht="60">
      <c r="A137" s="219" t="s">
        <v>337</v>
      </c>
      <c r="B137" s="220" t="s">
        <v>338</v>
      </c>
      <c r="C137" s="221" t="s">
        <v>243</v>
      </c>
      <c r="D137" s="222">
        <v>0</v>
      </c>
      <c r="E137" s="223">
        <v>10</v>
      </c>
      <c r="F137" s="223">
        <v>10</v>
      </c>
    </row>
    <row r="138" spans="1:6" ht="30">
      <c r="A138" s="219" t="s">
        <v>250</v>
      </c>
      <c r="B138" s="220" t="s">
        <v>338</v>
      </c>
      <c r="C138" s="221" t="s">
        <v>251</v>
      </c>
      <c r="D138" s="222">
        <v>0</v>
      </c>
      <c r="E138" s="223">
        <v>10</v>
      </c>
      <c r="F138" s="223">
        <v>10</v>
      </c>
    </row>
    <row r="139" spans="1:6">
      <c r="A139" s="219" t="s">
        <v>332</v>
      </c>
      <c r="B139" s="220" t="s">
        <v>338</v>
      </c>
      <c r="C139" s="221" t="s">
        <v>251</v>
      </c>
      <c r="D139" s="222">
        <v>709</v>
      </c>
      <c r="E139" s="223">
        <v>10</v>
      </c>
      <c r="F139" s="223">
        <v>10</v>
      </c>
    </row>
    <row r="140" spans="1:6" ht="45">
      <c r="A140" s="219" t="s">
        <v>339</v>
      </c>
      <c r="B140" s="220" t="s">
        <v>340</v>
      </c>
      <c r="C140" s="221" t="s">
        <v>243</v>
      </c>
      <c r="D140" s="222">
        <v>0</v>
      </c>
      <c r="E140" s="223">
        <v>962.2</v>
      </c>
      <c r="F140" s="223">
        <v>962.2</v>
      </c>
    </row>
    <row r="141" spans="1:6" ht="60">
      <c r="A141" s="219" t="s">
        <v>341</v>
      </c>
      <c r="B141" s="220" t="s">
        <v>342</v>
      </c>
      <c r="C141" s="221" t="s">
        <v>243</v>
      </c>
      <c r="D141" s="222">
        <v>0</v>
      </c>
      <c r="E141" s="223">
        <v>962.2</v>
      </c>
      <c r="F141" s="223">
        <v>962.2</v>
      </c>
    </row>
    <row r="142" spans="1:6" ht="60">
      <c r="A142" s="219" t="s">
        <v>266</v>
      </c>
      <c r="B142" s="220" t="s">
        <v>342</v>
      </c>
      <c r="C142" s="221" t="s">
        <v>127</v>
      </c>
      <c r="D142" s="222">
        <v>0</v>
      </c>
      <c r="E142" s="223">
        <v>100</v>
      </c>
      <c r="F142" s="223">
        <v>100</v>
      </c>
    </row>
    <row r="143" spans="1:6">
      <c r="A143" s="219" t="s">
        <v>332</v>
      </c>
      <c r="B143" s="220" t="s">
        <v>342</v>
      </c>
      <c r="C143" s="221" t="s">
        <v>127</v>
      </c>
      <c r="D143" s="222">
        <v>709</v>
      </c>
      <c r="E143" s="223">
        <v>100</v>
      </c>
      <c r="F143" s="223">
        <v>100</v>
      </c>
    </row>
    <row r="144" spans="1:6" ht="30">
      <c r="A144" s="219" t="s">
        <v>250</v>
      </c>
      <c r="B144" s="220" t="s">
        <v>342</v>
      </c>
      <c r="C144" s="221" t="s">
        <v>251</v>
      </c>
      <c r="D144" s="222">
        <v>0</v>
      </c>
      <c r="E144" s="223">
        <v>853.2</v>
      </c>
      <c r="F144" s="223">
        <v>853.2</v>
      </c>
    </row>
    <row r="145" spans="1:6">
      <c r="A145" s="219" t="s">
        <v>332</v>
      </c>
      <c r="B145" s="220" t="s">
        <v>342</v>
      </c>
      <c r="C145" s="221" t="s">
        <v>251</v>
      </c>
      <c r="D145" s="222">
        <v>709</v>
      </c>
      <c r="E145" s="223">
        <v>853.2</v>
      </c>
      <c r="F145" s="223">
        <v>853.2</v>
      </c>
    </row>
    <row r="146" spans="1:6">
      <c r="A146" s="219" t="s">
        <v>289</v>
      </c>
      <c r="B146" s="220" t="s">
        <v>342</v>
      </c>
      <c r="C146" s="221" t="s">
        <v>290</v>
      </c>
      <c r="D146" s="222">
        <v>0</v>
      </c>
      <c r="E146" s="223">
        <v>9</v>
      </c>
      <c r="F146" s="223">
        <v>9</v>
      </c>
    </row>
    <row r="147" spans="1:6">
      <c r="A147" s="219" t="s">
        <v>272</v>
      </c>
      <c r="B147" s="220" t="s">
        <v>342</v>
      </c>
      <c r="C147" s="221" t="s">
        <v>290</v>
      </c>
      <c r="D147" s="222">
        <v>702</v>
      </c>
      <c r="E147" s="223">
        <v>9</v>
      </c>
      <c r="F147" s="223">
        <v>9</v>
      </c>
    </row>
    <row r="148" spans="1:6" ht="30">
      <c r="A148" s="219" t="s">
        <v>343</v>
      </c>
      <c r="B148" s="220" t="s">
        <v>344</v>
      </c>
      <c r="C148" s="221" t="s">
        <v>243</v>
      </c>
      <c r="D148" s="222">
        <v>0</v>
      </c>
      <c r="E148" s="223">
        <v>3176.9</v>
      </c>
      <c r="F148" s="223">
        <v>3176.9</v>
      </c>
    </row>
    <row r="149" spans="1:6">
      <c r="A149" s="219" t="s">
        <v>255</v>
      </c>
      <c r="B149" s="220" t="s">
        <v>838</v>
      </c>
      <c r="C149" s="221" t="s">
        <v>243</v>
      </c>
      <c r="D149" s="222">
        <v>0</v>
      </c>
      <c r="E149" s="223">
        <v>254.9</v>
      </c>
      <c r="F149" s="223">
        <v>254.9</v>
      </c>
    </row>
    <row r="150" spans="1:6" ht="30">
      <c r="A150" s="219" t="s">
        <v>250</v>
      </c>
      <c r="B150" s="220" t="s">
        <v>838</v>
      </c>
      <c r="C150" s="221" t="s">
        <v>251</v>
      </c>
      <c r="D150" s="222">
        <v>0</v>
      </c>
      <c r="E150" s="223">
        <v>254.9</v>
      </c>
      <c r="F150" s="223">
        <v>254.9</v>
      </c>
    </row>
    <row r="151" spans="1:6">
      <c r="A151" s="219" t="s">
        <v>345</v>
      </c>
      <c r="B151" s="220" t="s">
        <v>838</v>
      </c>
      <c r="C151" s="221" t="s">
        <v>251</v>
      </c>
      <c r="D151" s="222">
        <v>707</v>
      </c>
      <c r="E151" s="223">
        <v>254.9</v>
      </c>
      <c r="F151" s="223">
        <v>254.9</v>
      </c>
    </row>
    <row r="152" spans="1:6" ht="75">
      <c r="A152" s="219" t="s">
        <v>346</v>
      </c>
      <c r="B152" s="220" t="s">
        <v>347</v>
      </c>
      <c r="C152" s="221" t="s">
        <v>243</v>
      </c>
      <c r="D152" s="222">
        <v>0</v>
      </c>
      <c r="E152" s="223">
        <v>2922</v>
      </c>
      <c r="F152" s="223">
        <v>2922</v>
      </c>
    </row>
    <row r="153" spans="1:6" ht="30">
      <c r="A153" s="219" t="s">
        <v>250</v>
      </c>
      <c r="B153" s="220" t="s">
        <v>347</v>
      </c>
      <c r="C153" s="221" t="s">
        <v>251</v>
      </c>
      <c r="D153" s="222">
        <v>0</v>
      </c>
      <c r="E153" s="223">
        <v>2922</v>
      </c>
      <c r="F153" s="223">
        <v>2922</v>
      </c>
    </row>
    <row r="154" spans="1:6">
      <c r="A154" s="219" t="s">
        <v>345</v>
      </c>
      <c r="B154" s="220" t="s">
        <v>347</v>
      </c>
      <c r="C154" s="221" t="s">
        <v>251</v>
      </c>
      <c r="D154" s="222">
        <v>707</v>
      </c>
      <c r="E154" s="223">
        <v>2922</v>
      </c>
      <c r="F154" s="223">
        <v>2922</v>
      </c>
    </row>
    <row r="155" spans="1:6" s="218" customFormat="1" ht="42.75">
      <c r="A155" s="213" t="s">
        <v>348</v>
      </c>
      <c r="B155" s="214" t="s">
        <v>349</v>
      </c>
      <c r="C155" s="215" t="s">
        <v>243</v>
      </c>
      <c r="D155" s="216">
        <v>0</v>
      </c>
      <c r="E155" s="217">
        <v>41277.5</v>
      </c>
      <c r="F155" s="217">
        <v>42464.800000000003</v>
      </c>
    </row>
    <row r="156" spans="1:6" ht="45">
      <c r="A156" s="219" t="s">
        <v>350</v>
      </c>
      <c r="B156" s="220" t="s">
        <v>351</v>
      </c>
      <c r="C156" s="221" t="s">
        <v>243</v>
      </c>
      <c r="D156" s="222">
        <v>0</v>
      </c>
      <c r="E156" s="223">
        <v>39989.599999999999</v>
      </c>
      <c r="F156" s="223">
        <v>41133.9</v>
      </c>
    </row>
    <row r="157" spans="1:6">
      <c r="A157" s="219" t="s">
        <v>352</v>
      </c>
      <c r="B157" s="220" t="s">
        <v>353</v>
      </c>
      <c r="C157" s="221" t="s">
        <v>243</v>
      </c>
      <c r="D157" s="222">
        <v>0</v>
      </c>
      <c r="E157" s="223">
        <v>2165.6</v>
      </c>
      <c r="F157" s="223">
        <v>2227.6</v>
      </c>
    </row>
    <row r="158" spans="1:6" ht="30">
      <c r="A158" s="219" t="s">
        <v>257</v>
      </c>
      <c r="B158" s="220" t="s">
        <v>354</v>
      </c>
      <c r="C158" s="221" t="s">
        <v>243</v>
      </c>
      <c r="D158" s="222">
        <v>0</v>
      </c>
      <c r="E158" s="223">
        <v>10</v>
      </c>
      <c r="F158" s="223">
        <v>10</v>
      </c>
    </row>
    <row r="159" spans="1:6" ht="30">
      <c r="A159" s="219" t="s">
        <v>250</v>
      </c>
      <c r="B159" s="220" t="s">
        <v>354</v>
      </c>
      <c r="C159" s="221" t="s">
        <v>251</v>
      </c>
      <c r="D159" s="222">
        <v>0</v>
      </c>
      <c r="E159" s="223">
        <v>10</v>
      </c>
      <c r="F159" s="223">
        <v>10</v>
      </c>
    </row>
    <row r="160" spans="1:6" ht="30">
      <c r="A160" s="219" t="s">
        <v>259</v>
      </c>
      <c r="B160" s="220" t="s">
        <v>354</v>
      </c>
      <c r="C160" s="221" t="s">
        <v>251</v>
      </c>
      <c r="D160" s="222">
        <v>705</v>
      </c>
      <c r="E160" s="223">
        <v>10</v>
      </c>
      <c r="F160" s="223">
        <v>10</v>
      </c>
    </row>
    <row r="161" spans="1:6">
      <c r="A161" s="219" t="s">
        <v>260</v>
      </c>
      <c r="B161" s="220" t="s">
        <v>355</v>
      </c>
      <c r="C161" s="221" t="s">
        <v>243</v>
      </c>
      <c r="D161" s="222">
        <v>0</v>
      </c>
      <c r="E161" s="223">
        <v>1470.6</v>
      </c>
      <c r="F161" s="223">
        <v>1575.6</v>
      </c>
    </row>
    <row r="162" spans="1:6" ht="60">
      <c r="A162" s="219" t="s">
        <v>266</v>
      </c>
      <c r="B162" s="220" t="s">
        <v>355</v>
      </c>
      <c r="C162" s="221" t="s">
        <v>127</v>
      </c>
      <c r="D162" s="222">
        <v>0</v>
      </c>
      <c r="E162" s="223">
        <v>1195.4000000000001</v>
      </c>
      <c r="F162" s="223">
        <v>1299.4000000000001</v>
      </c>
    </row>
    <row r="163" spans="1:6">
      <c r="A163" s="219" t="s">
        <v>356</v>
      </c>
      <c r="B163" s="220" t="s">
        <v>355</v>
      </c>
      <c r="C163" s="221" t="s">
        <v>127</v>
      </c>
      <c r="D163" s="222">
        <v>801</v>
      </c>
      <c r="E163" s="223">
        <v>1195.4000000000001</v>
      </c>
      <c r="F163" s="223">
        <v>1299.4000000000001</v>
      </c>
    </row>
    <row r="164" spans="1:6" ht="30">
      <c r="A164" s="219" t="s">
        <v>250</v>
      </c>
      <c r="B164" s="220" t="s">
        <v>355</v>
      </c>
      <c r="C164" s="221" t="s">
        <v>251</v>
      </c>
      <c r="D164" s="222">
        <v>0</v>
      </c>
      <c r="E164" s="223">
        <v>267.8</v>
      </c>
      <c r="F164" s="223">
        <v>268.8</v>
      </c>
    </row>
    <row r="165" spans="1:6">
      <c r="A165" s="219" t="s">
        <v>356</v>
      </c>
      <c r="B165" s="220" t="s">
        <v>355</v>
      </c>
      <c r="C165" s="221" t="s">
        <v>251</v>
      </c>
      <c r="D165" s="222">
        <v>801</v>
      </c>
      <c r="E165" s="223">
        <v>267.8</v>
      </c>
      <c r="F165" s="223">
        <v>268.8</v>
      </c>
    </row>
    <row r="166" spans="1:6">
      <c r="A166" s="219" t="s">
        <v>262</v>
      </c>
      <c r="B166" s="220" t="s">
        <v>355</v>
      </c>
      <c r="C166" s="221" t="s">
        <v>263</v>
      </c>
      <c r="D166" s="222">
        <v>0</v>
      </c>
      <c r="E166" s="223">
        <v>7.4</v>
      </c>
      <c r="F166" s="223">
        <v>7.4</v>
      </c>
    </row>
    <row r="167" spans="1:6">
      <c r="A167" s="219" t="s">
        <v>356</v>
      </c>
      <c r="B167" s="220" t="s">
        <v>355</v>
      </c>
      <c r="C167" s="221" t="s">
        <v>263</v>
      </c>
      <c r="D167" s="222">
        <v>801</v>
      </c>
      <c r="E167" s="223">
        <v>7.4</v>
      </c>
      <c r="F167" s="223">
        <v>7.4</v>
      </c>
    </row>
    <row r="168" spans="1:6" ht="134.25" customHeight="1">
      <c r="A168" s="219" t="s">
        <v>314</v>
      </c>
      <c r="B168" s="220" t="s">
        <v>357</v>
      </c>
      <c r="C168" s="221" t="s">
        <v>243</v>
      </c>
      <c r="D168" s="222">
        <v>0</v>
      </c>
      <c r="E168" s="223">
        <v>685</v>
      </c>
      <c r="F168" s="223">
        <v>642</v>
      </c>
    </row>
    <row r="169" spans="1:6" ht="60">
      <c r="A169" s="219" t="s">
        <v>266</v>
      </c>
      <c r="B169" s="220" t="s">
        <v>357</v>
      </c>
      <c r="C169" s="221" t="s">
        <v>127</v>
      </c>
      <c r="D169" s="222">
        <v>0</v>
      </c>
      <c r="E169" s="223">
        <v>685</v>
      </c>
      <c r="F169" s="223">
        <v>642</v>
      </c>
    </row>
    <row r="170" spans="1:6">
      <c r="A170" s="219" t="s">
        <v>356</v>
      </c>
      <c r="B170" s="220" t="s">
        <v>357</v>
      </c>
      <c r="C170" s="221" t="s">
        <v>127</v>
      </c>
      <c r="D170" s="222">
        <v>801</v>
      </c>
      <c r="E170" s="223">
        <v>685</v>
      </c>
      <c r="F170" s="223">
        <v>642</v>
      </c>
    </row>
    <row r="171" spans="1:6" ht="30">
      <c r="A171" s="219" t="s">
        <v>359</v>
      </c>
      <c r="B171" s="220" t="s">
        <v>360</v>
      </c>
      <c r="C171" s="221" t="s">
        <v>243</v>
      </c>
      <c r="D171" s="222">
        <v>0</v>
      </c>
      <c r="E171" s="223">
        <v>19121.2</v>
      </c>
      <c r="F171" s="223">
        <v>19652.2</v>
      </c>
    </row>
    <row r="172" spans="1:6" ht="30">
      <c r="A172" s="219" t="s">
        <v>257</v>
      </c>
      <c r="B172" s="220" t="s">
        <v>361</v>
      </c>
      <c r="C172" s="221" t="s">
        <v>243</v>
      </c>
      <c r="D172" s="222">
        <v>0</v>
      </c>
      <c r="E172" s="223">
        <v>10</v>
      </c>
      <c r="F172" s="223">
        <v>10</v>
      </c>
    </row>
    <row r="173" spans="1:6" ht="30">
      <c r="A173" s="219" t="s">
        <v>250</v>
      </c>
      <c r="B173" s="220" t="s">
        <v>361</v>
      </c>
      <c r="C173" s="221" t="s">
        <v>251</v>
      </c>
      <c r="D173" s="222">
        <v>0</v>
      </c>
      <c r="E173" s="223">
        <v>10</v>
      </c>
      <c r="F173" s="223">
        <v>10</v>
      </c>
    </row>
    <row r="174" spans="1:6" ht="30">
      <c r="A174" s="219" t="s">
        <v>259</v>
      </c>
      <c r="B174" s="220" t="s">
        <v>361</v>
      </c>
      <c r="C174" s="221" t="s">
        <v>251</v>
      </c>
      <c r="D174" s="222">
        <v>705</v>
      </c>
      <c r="E174" s="223">
        <v>10</v>
      </c>
      <c r="F174" s="223">
        <v>10</v>
      </c>
    </row>
    <row r="175" spans="1:6">
      <c r="A175" s="219" t="s">
        <v>260</v>
      </c>
      <c r="B175" s="220" t="s">
        <v>362</v>
      </c>
      <c r="C175" s="221" t="s">
        <v>243</v>
      </c>
      <c r="D175" s="222">
        <v>0</v>
      </c>
      <c r="E175" s="223">
        <v>12966.9</v>
      </c>
      <c r="F175" s="223">
        <v>14040.6</v>
      </c>
    </row>
    <row r="176" spans="1:6" ht="60">
      <c r="A176" s="219" t="s">
        <v>266</v>
      </c>
      <c r="B176" s="220" t="s">
        <v>362</v>
      </c>
      <c r="C176" s="221" t="s">
        <v>127</v>
      </c>
      <c r="D176" s="222">
        <v>0</v>
      </c>
      <c r="E176" s="223">
        <v>10264.200000000001</v>
      </c>
      <c r="F176" s="223">
        <v>11168.2</v>
      </c>
    </row>
    <row r="177" spans="1:6">
      <c r="A177" s="219" t="s">
        <v>356</v>
      </c>
      <c r="B177" s="220" t="s">
        <v>362</v>
      </c>
      <c r="C177" s="221" t="s">
        <v>127</v>
      </c>
      <c r="D177" s="222">
        <v>801</v>
      </c>
      <c r="E177" s="223">
        <v>10264.200000000001</v>
      </c>
      <c r="F177" s="223">
        <v>11168.2</v>
      </c>
    </row>
    <row r="178" spans="1:6" ht="30">
      <c r="A178" s="219" t="s">
        <v>250</v>
      </c>
      <c r="B178" s="220" t="s">
        <v>362</v>
      </c>
      <c r="C178" s="221" t="s">
        <v>251</v>
      </c>
      <c r="D178" s="222">
        <v>0</v>
      </c>
      <c r="E178" s="223">
        <v>2689.6</v>
      </c>
      <c r="F178" s="223">
        <v>2859.3</v>
      </c>
    </row>
    <row r="179" spans="1:6">
      <c r="A179" s="219" t="s">
        <v>356</v>
      </c>
      <c r="B179" s="220" t="s">
        <v>362</v>
      </c>
      <c r="C179" s="221" t="s">
        <v>251</v>
      </c>
      <c r="D179" s="222">
        <v>801</v>
      </c>
      <c r="E179" s="223">
        <v>2689.6</v>
      </c>
      <c r="F179" s="223">
        <v>2859.3</v>
      </c>
    </row>
    <row r="180" spans="1:6">
      <c r="A180" s="219" t="s">
        <v>262</v>
      </c>
      <c r="B180" s="220" t="s">
        <v>362</v>
      </c>
      <c r="C180" s="221" t="s">
        <v>263</v>
      </c>
      <c r="D180" s="222">
        <v>0</v>
      </c>
      <c r="E180" s="223">
        <v>13.1</v>
      </c>
      <c r="F180" s="223">
        <v>13.1</v>
      </c>
    </row>
    <row r="181" spans="1:6">
      <c r="A181" s="219" t="s">
        <v>356</v>
      </c>
      <c r="B181" s="220" t="s">
        <v>362</v>
      </c>
      <c r="C181" s="221" t="s">
        <v>263</v>
      </c>
      <c r="D181" s="222">
        <v>801</v>
      </c>
      <c r="E181" s="223">
        <v>13.1</v>
      </c>
      <c r="F181" s="223">
        <v>13.1</v>
      </c>
    </row>
    <row r="182" spans="1:6" ht="134.25" customHeight="1">
      <c r="A182" s="219" t="s">
        <v>314</v>
      </c>
      <c r="B182" s="220" t="s">
        <v>363</v>
      </c>
      <c r="C182" s="221" t="s">
        <v>243</v>
      </c>
      <c r="D182" s="222">
        <v>0</v>
      </c>
      <c r="E182" s="223">
        <v>5906</v>
      </c>
      <c r="F182" s="223">
        <v>5542</v>
      </c>
    </row>
    <row r="183" spans="1:6" ht="60">
      <c r="A183" s="219" t="s">
        <v>266</v>
      </c>
      <c r="B183" s="220" t="s">
        <v>363</v>
      </c>
      <c r="C183" s="221" t="s">
        <v>127</v>
      </c>
      <c r="D183" s="222">
        <v>0</v>
      </c>
      <c r="E183" s="223">
        <v>5906</v>
      </c>
      <c r="F183" s="223">
        <v>5542</v>
      </c>
    </row>
    <row r="184" spans="1:6">
      <c r="A184" s="219" t="s">
        <v>356</v>
      </c>
      <c r="B184" s="220" t="s">
        <v>363</v>
      </c>
      <c r="C184" s="221" t="s">
        <v>127</v>
      </c>
      <c r="D184" s="222">
        <v>801</v>
      </c>
      <c r="E184" s="223">
        <v>5906</v>
      </c>
      <c r="F184" s="223">
        <v>5542</v>
      </c>
    </row>
    <row r="185" spans="1:6" ht="30">
      <c r="A185" s="219" t="s">
        <v>366</v>
      </c>
      <c r="B185" s="220" t="s">
        <v>367</v>
      </c>
      <c r="C185" s="221" t="s">
        <v>243</v>
      </c>
      <c r="D185" s="222">
        <v>0</v>
      </c>
      <c r="E185" s="223">
        <v>59.6</v>
      </c>
      <c r="F185" s="223">
        <v>59.6</v>
      </c>
    </row>
    <row r="186" spans="1:6" ht="30">
      <c r="A186" s="219" t="s">
        <v>250</v>
      </c>
      <c r="B186" s="220" t="s">
        <v>367</v>
      </c>
      <c r="C186" s="221" t="s">
        <v>251</v>
      </c>
      <c r="D186" s="222">
        <v>0</v>
      </c>
      <c r="E186" s="223">
        <v>59.6</v>
      </c>
      <c r="F186" s="223">
        <v>59.6</v>
      </c>
    </row>
    <row r="187" spans="1:6">
      <c r="A187" s="219" t="s">
        <v>356</v>
      </c>
      <c r="B187" s="220" t="s">
        <v>367</v>
      </c>
      <c r="C187" s="221" t="s">
        <v>251</v>
      </c>
      <c r="D187" s="222">
        <v>801</v>
      </c>
      <c r="E187" s="223">
        <v>59.6</v>
      </c>
      <c r="F187" s="223">
        <v>59.6</v>
      </c>
    </row>
    <row r="188" spans="1:6" ht="30">
      <c r="A188" s="219" t="s">
        <v>839</v>
      </c>
      <c r="B188" s="220" t="s">
        <v>840</v>
      </c>
      <c r="C188" s="221" t="s">
        <v>243</v>
      </c>
      <c r="D188" s="222">
        <v>0</v>
      </c>
      <c r="E188" s="223">
        <v>178.7</v>
      </c>
      <c r="F188" s="223">
        <v>0</v>
      </c>
    </row>
    <row r="189" spans="1:6" ht="30">
      <c r="A189" s="219" t="s">
        <v>250</v>
      </c>
      <c r="B189" s="220" t="s">
        <v>840</v>
      </c>
      <c r="C189" s="221" t="s">
        <v>251</v>
      </c>
      <c r="D189" s="222">
        <v>0</v>
      </c>
      <c r="E189" s="223">
        <v>178.7</v>
      </c>
      <c r="F189" s="223">
        <v>0</v>
      </c>
    </row>
    <row r="190" spans="1:6">
      <c r="A190" s="219" t="s">
        <v>356</v>
      </c>
      <c r="B190" s="220" t="s">
        <v>840</v>
      </c>
      <c r="C190" s="221" t="s">
        <v>251</v>
      </c>
      <c r="D190" s="222">
        <v>801</v>
      </c>
      <c r="E190" s="223">
        <v>178.7</v>
      </c>
      <c r="F190" s="223">
        <v>0</v>
      </c>
    </row>
    <row r="191" spans="1:6" ht="30">
      <c r="A191" s="219" t="s">
        <v>369</v>
      </c>
      <c r="B191" s="220" t="s">
        <v>370</v>
      </c>
      <c r="C191" s="221" t="s">
        <v>243</v>
      </c>
      <c r="D191" s="222">
        <v>0</v>
      </c>
      <c r="E191" s="223">
        <v>10897.7</v>
      </c>
      <c r="F191" s="223">
        <v>11215</v>
      </c>
    </row>
    <row r="192" spans="1:6" ht="45">
      <c r="A192" s="219" t="s">
        <v>371</v>
      </c>
      <c r="B192" s="220" t="s">
        <v>372</v>
      </c>
      <c r="C192" s="221" t="s">
        <v>243</v>
      </c>
      <c r="D192" s="222">
        <v>0</v>
      </c>
      <c r="E192" s="223">
        <v>222</v>
      </c>
      <c r="F192" s="223">
        <v>222</v>
      </c>
    </row>
    <row r="193" spans="1:6" ht="30">
      <c r="A193" s="219" t="s">
        <v>250</v>
      </c>
      <c r="B193" s="220" t="s">
        <v>372</v>
      </c>
      <c r="C193" s="221" t="s">
        <v>251</v>
      </c>
      <c r="D193" s="222">
        <v>0</v>
      </c>
      <c r="E193" s="223">
        <v>222</v>
      </c>
      <c r="F193" s="223">
        <v>222</v>
      </c>
    </row>
    <row r="194" spans="1:6">
      <c r="A194" s="219" t="s">
        <v>356</v>
      </c>
      <c r="B194" s="220" t="s">
        <v>372</v>
      </c>
      <c r="C194" s="221" t="s">
        <v>251</v>
      </c>
      <c r="D194" s="222">
        <v>801</v>
      </c>
      <c r="E194" s="223">
        <v>222</v>
      </c>
      <c r="F194" s="223">
        <v>222</v>
      </c>
    </row>
    <row r="195" spans="1:6" ht="30">
      <c r="A195" s="219" t="s">
        <v>257</v>
      </c>
      <c r="B195" s="220" t="s">
        <v>373</v>
      </c>
      <c r="C195" s="221" t="s">
        <v>243</v>
      </c>
      <c r="D195" s="222">
        <v>0</v>
      </c>
      <c r="E195" s="223">
        <v>10</v>
      </c>
      <c r="F195" s="223">
        <v>10</v>
      </c>
    </row>
    <row r="196" spans="1:6" ht="30">
      <c r="A196" s="219" t="s">
        <v>250</v>
      </c>
      <c r="B196" s="220" t="s">
        <v>373</v>
      </c>
      <c r="C196" s="221" t="s">
        <v>251</v>
      </c>
      <c r="D196" s="222">
        <v>0</v>
      </c>
      <c r="E196" s="223">
        <v>10</v>
      </c>
      <c r="F196" s="223">
        <v>10</v>
      </c>
    </row>
    <row r="197" spans="1:6" ht="30">
      <c r="A197" s="219" t="s">
        <v>259</v>
      </c>
      <c r="B197" s="220" t="s">
        <v>373</v>
      </c>
      <c r="C197" s="221" t="s">
        <v>251</v>
      </c>
      <c r="D197" s="222">
        <v>705</v>
      </c>
      <c r="E197" s="223">
        <v>10</v>
      </c>
      <c r="F197" s="223">
        <v>10</v>
      </c>
    </row>
    <row r="198" spans="1:6">
      <c r="A198" s="219" t="s">
        <v>260</v>
      </c>
      <c r="B198" s="220" t="s">
        <v>374</v>
      </c>
      <c r="C198" s="221" t="s">
        <v>243</v>
      </c>
      <c r="D198" s="222">
        <v>0</v>
      </c>
      <c r="E198" s="223">
        <v>6976.7</v>
      </c>
      <c r="F198" s="223">
        <v>7690</v>
      </c>
    </row>
    <row r="199" spans="1:6" ht="60">
      <c r="A199" s="219" t="s">
        <v>266</v>
      </c>
      <c r="B199" s="220" t="s">
        <v>374</v>
      </c>
      <c r="C199" s="221" t="s">
        <v>127</v>
      </c>
      <c r="D199" s="222">
        <v>0</v>
      </c>
      <c r="E199" s="223">
        <v>6100.6</v>
      </c>
      <c r="F199" s="223">
        <v>6632.9</v>
      </c>
    </row>
    <row r="200" spans="1:6">
      <c r="A200" s="219" t="s">
        <v>356</v>
      </c>
      <c r="B200" s="220" t="s">
        <v>374</v>
      </c>
      <c r="C200" s="221" t="s">
        <v>127</v>
      </c>
      <c r="D200" s="222">
        <v>801</v>
      </c>
      <c r="E200" s="223">
        <v>6100.6</v>
      </c>
      <c r="F200" s="223">
        <v>6632.9</v>
      </c>
    </row>
    <row r="201" spans="1:6" ht="30">
      <c r="A201" s="219" t="s">
        <v>250</v>
      </c>
      <c r="B201" s="220" t="s">
        <v>374</v>
      </c>
      <c r="C201" s="221" t="s">
        <v>251</v>
      </c>
      <c r="D201" s="222">
        <v>0</v>
      </c>
      <c r="E201" s="223">
        <v>856.3</v>
      </c>
      <c r="F201" s="223">
        <v>1037.3</v>
      </c>
    </row>
    <row r="202" spans="1:6">
      <c r="A202" s="219" t="s">
        <v>356</v>
      </c>
      <c r="B202" s="220" t="s">
        <v>374</v>
      </c>
      <c r="C202" s="221" t="s">
        <v>251</v>
      </c>
      <c r="D202" s="222">
        <v>801</v>
      </c>
      <c r="E202" s="223">
        <v>856.3</v>
      </c>
      <c r="F202" s="223">
        <v>1037.3</v>
      </c>
    </row>
    <row r="203" spans="1:6">
      <c r="A203" s="219" t="s">
        <v>262</v>
      </c>
      <c r="B203" s="220" t="s">
        <v>374</v>
      </c>
      <c r="C203" s="221" t="s">
        <v>263</v>
      </c>
      <c r="D203" s="222">
        <v>0</v>
      </c>
      <c r="E203" s="223">
        <v>19.8</v>
      </c>
      <c r="F203" s="223">
        <v>19.8</v>
      </c>
    </row>
    <row r="204" spans="1:6">
      <c r="A204" s="219" t="s">
        <v>356</v>
      </c>
      <c r="B204" s="220" t="s">
        <v>374</v>
      </c>
      <c r="C204" s="221" t="s">
        <v>263</v>
      </c>
      <c r="D204" s="222">
        <v>801</v>
      </c>
      <c r="E204" s="223">
        <v>19.8</v>
      </c>
      <c r="F204" s="223">
        <v>19.8</v>
      </c>
    </row>
    <row r="205" spans="1:6" ht="134.25" customHeight="1">
      <c r="A205" s="219" t="s">
        <v>314</v>
      </c>
      <c r="B205" s="220" t="s">
        <v>375</v>
      </c>
      <c r="C205" s="221" t="s">
        <v>243</v>
      </c>
      <c r="D205" s="222">
        <v>0</v>
      </c>
      <c r="E205" s="223">
        <v>3509</v>
      </c>
      <c r="F205" s="223">
        <v>3293</v>
      </c>
    </row>
    <row r="206" spans="1:6" ht="60">
      <c r="A206" s="219" t="s">
        <v>266</v>
      </c>
      <c r="B206" s="220" t="s">
        <v>375</v>
      </c>
      <c r="C206" s="221" t="s">
        <v>127</v>
      </c>
      <c r="D206" s="222">
        <v>0</v>
      </c>
      <c r="E206" s="223">
        <v>3509</v>
      </c>
      <c r="F206" s="223">
        <v>3293</v>
      </c>
    </row>
    <row r="207" spans="1:6">
      <c r="A207" s="219" t="s">
        <v>356</v>
      </c>
      <c r="B207" s="220" t="s">
        <v>375</v>
      </c>
      <c r="C207" s="221" t="s">
        <v>127</v>
      </c>
      <c r="D207" s="222">
        <v>801</v>
      </c>
      <c r="E207" s="223">
        <v>3509</v>
      </c>
      <c r="F207" s="223">
        <v>3293</v>
      </c>
    </row>
    <row r="208" spans="1:6" ht="45">
      <c r="A208" s="219" t="s">
        <v>841</v>
      </c>
      <c r="B208" s="220" t="s">
        <v>842</v>
      </c>
      <c r="C208" s="221" t="s">
        <v>243</v>
      </c>
      <c r="D208" s="222">
        <v>0</v>
      </c>
      <c r="E208" s="223">
        <v>180</v>
      </c>
      <c r="F208" s="223">
        <v>0</v>
      </c>
    </row>
    <row r="209" spans="1:6" ht="30">
      <c r="A209" s="219" t="s">
        <v>250</v>
      </c>
      <c r="B209" s="220" t="s">
        <v>842</v>
      </c>
      <c r="C209" s="221" t="s">
        <v>251</v>
      </c>
      <c r="D209" s="222">
        <v>0</v>
      </c>
      <c r="E209" s="223">
        <v>180</v>
      </c>
      <c r="F209" s="223">
        <v>0</v>
      </c>
    </row>
    <row r="210" spans="1:6">
      <c r="A210" s="219" t="s">
        <v>356</v>
      </c>
      <c r="B210" s="220" t="s">
        <v>842</v>
      </c>
      <c r="C210" s="221" t="s">
        <v>251</v>
      </c>
      <c r="D210" s="222">
        <v>801</v>
      </c>
      <c r="E210" s="223">
        <v>180</v>
      </c>
      <c r="F210" s="223">
        <v>0</v>
      </c>
    </row>
    <row r="211" spans="1:6" ht="30">
      <c r="A211" s="219" t="s">
        <v>382</v>
      </c>
      <c r="B211" s="220" t="s">
        <v>383</v>
      </c>
      <c r="C211" s="221" t="s">
        <v>243</v>
      </c>
      <c r="D211" s="222">
        <v>0</v>
      </c>
      <c r="E211" s="223">
        <v>7805.1</v>
      </c>
      <c r="F211" s="223">
        <v>7739.1</v>
      </c>
    </row>
    <row r="212" spans="1:6">
      <c r="A212" s="219" t="s">
        <v>384</v>
      </c>
      <c r="B212" s="220" t="s">
        <v>385</v>
      </c>
      <c r="C212" s="221" t="s">
        <v>243</v>
      </c>
      <c r="D212" s="222">
        <v>0</v>
      </c>
      <c r="E212" s="223">
        <v>14.4</v>
      </c>
      <c r="F212" s="223">
        <v>14.4</v>
      </c>
    </row>
    <row r="213" spans="1:6">
      <c r="A213" s="219" t="s">
        <v>289</v>
      </c>
      <c r="B213" s="220" t="s">
        <v>385</v>
      </c>
      <c r="C213" s="221" t="s">
        <v>290</v>
      </c>
      <c r="D213" s="222">
        <v>0</v>
      </c>
      <c r="E213" s="223">
        <v>14.4</v>
      </c>
      <c r="F213" s="223">
        <v>14.4</v>
      </c>
    </row>
    <row r="214" spans="1:6">
      <c r="A214" s="219" t="s">
        <v>311</v>
      </c>
      <c r="B214" s="220" t="s">
        <v>385</v>
      </c>
      <c r="C214" s="221" t="s">
        <v>290</v>
      </c>
      <c r="D214" s="222">
        <v>703</v>
      </c>
      <c r="E214" s="223">
        <v>14.4</v>
      </c>
      <c r="F214" s="223">
        <v>14.4</v>
      </c>
    </row>
    <row r="215" spans="1:6" ht="30">
      <c r="A215" s="219" t="s">
        <v>257</v>
      </c>
      <c r="B215" s="220" t="s">
        <v>386</v>
      </c>
      <c r="C215" s="221" t="s">
        <v>243</v>
      </c>
      <c r="D215" s="222">
        <v>0</v>
      </c>
      <c r="E215" s="223">
        <v>16</v>
      </c>
      <c r="F215" s="223">
        <v>0</v>
      </c>
    </row>
    <row r="216" spans="1:6" ht="30">
      <c r="A216" s="219" t="s">
        <v>250</v>
      </c>
      <c r="B216" s="220" t="s">
        <v>386</v>
      </c>
      <c r="C216" s="221" t="s">
        <v>251</v>
      </c>
      <c r="D216" s="222">
        <v>0</v>
      </c>
      <c r="E216" s="223">
        <v>16</v>
      </c>
      <c r="F216" s="223">
        <v>0</v>
      </c>
    </row>
    <row r="217" spans="1:6" ht="30">
      <c r="A217" s="219" t="s">
        <v>259</v>
      </c>
      <c r="B217" s="220" t="s">
        <v>386</v>
      </c>
      <c r="C217" s="221" t="s">
        <v>251</v>
      </c>
      <c r="D217" s="222">
        <v>705</v>
      </c>
      <c r="E217" s="223">
        <v>16</v>
      </c>
      <c r="F217" s="223">
        <v>0</v>
      </c>
    </row>
    <row r="218" spans="1:6">
      <c r="A218" s="219" t="s">
        <v>260</v>
      </c>
      <c r="B218" s="220" t="s">
        <v>387</v>
      </c>
      <c r="C218" s="221" t="s">
        <v>243</v>
      </c>
      <c r="D218" s="222">
        <v>0</v>
      </c>
      <c r="E218" s="223">
        <v>5096.7</v>
      </c>
      <c r="F218" s="223">
        <v>5210.7</v>
      </c>
    </row>
    <row r="219" spans="1:6" ht="60">
      <c r="A219" s="219" t="s">
        <v>266</v>
      </c>
      <c r="B219" s="220" t="s">
        <v>387</v>
      </c>
      <c r="C219" s="221" t="s">
        <v>127</v>
      </c>
      <c r="D219" s="222">
        <v>0</v>
      </c>
      <c r="E219" s="223">
        <v>4667.8999999999996</v>
      </c>
      <c r="F219" s="223">
        <v>5060</v>
      </c>
    </row>
    <row r="220" spans="1:6">
      <c r="A220" s="219" t="s">
        <v>311</v>
      </c>
      <c r="B220" s="220" t="s">
        <v>387</v>
      </c>
      <c r="C220" s="221" t="s">
        <v>127</v>
      </c>
      <c r="D220" s="222">
        <v>703</v>
      </c>
      <c r="E220" s="223">
        <v>4667.8999999999996</v>
      </c>
      <c r="F220" s="223">
        <v>5060</v>
      </c>
    </row>
    <row r="221" spans="1:6" ht="30">
      <c r="A221" s="219" t="s">
        <v>250</v>
      </c>
      <c r="B221" s="220" t="s">
        <v>387</v>
      </c>
      <c r="C221" s="221" t="s">
        <v>251</v>
      </c>
      <c r="D221" s="222">
        <v>0</v>
      </c>
      <c r="E221" s="223">
        <v>428.8</v>
      </c>
      <c r="F221" s="223">
        <v>150.69999999999999</v>
      </c>
    </row>
    <row r="222" spans="1:6">
      <c r="A222" s="219" t="s">
        <v>311</v>
      </c>
      <c r="B222" s="220" t="s">
        <v>387</v>
      </c>
      <c r="C222" s="221" t="s">
        <v>251</v>
      </c>
      <c r="D222" s="222">
        <v>703</v>
      </c>
      <c r="E222" s="223">
        <v>428.8</v>
      </c>
      <c r="F222" s="223">
        <v>150.69999999999999</v>
      </c>
    </row>
    <row r="223" spans="1:6" ht="134.25" customHeight="1">
      <c r="A223" s="219" t="s">
        <v>314</v>
      </c>
      <c r="B223" s="220" t="s">
        <v>388</v>
      </c>
      <c r="C223" s="221" t="s">
        <v>243</v>
      </c>
      <c r="D223" s="222">
        <v>0</v>
      </c>
      <c r="E223" s="223">
        <v>2678</v>
      </c>
      <c r="F223" s="223">
        <v>2514</v>
      </c>
    </row>
    <row r="224" spans="1:6" ht="60">
      <c r="A224" s="219" t="s">
        <v>266</v>
      </c>
      <c r="B224" s="220" t="s">
        <v>388</v>
      </c>
      <c r="C224" s="221" t="s">
        <v>127</v>
      </c>
      <c r="D224" s="222">
        <v>0</v>
      </c>
      <c r="E224" s="223">
        <v>2678</v>
      </c>
      <c r="F224" s="223">
        <v>2514</v>
      </c>
    </row>
    <row r="225" spans="1:6">
      <c r="A225" s="219" t="s">
        <v>311</v>
      </c>
      <c r="B225" s="220" t="s">
        <v>388</v>
      </c>
      <c r="C225" s="221" t="s">
        <v>127</v>
      </c>
      <c r="D225" s="222">
        <v>703</v>
      </c>
      <c r="E225" s="223">
        <v>2678</v>
      </c>
      <c r="F225" s="223">
        <v>2514</v>
      </c>
    </row>
    <row r="226" spans="1:6" ht="18.75" customHeight="1">
      <c r="A226" s="219" t="s">
        <v>870</v>
      </c>
      <c r="B226" s="220" t="s">
        <v>844</v>
      </c>
      <c r="C226" s="221" t="s">
        <v>243</v>
      </c>
      <c r="D226" s="222">
        <v>0</v>
      </c>
      <c r="E226" s="223">
        <v>0</v>
      </c>
      <c r="F226" s="223">
        <v>300</v>
      </c>
    </row>
    <row r="227" spans="1:6" ht="60">
      <c r="A227" s="219" t="s">
        <v>843</v>
      </c>
      <c r="B227" s="220" t="s">
        <v>845</v>
      </c>
      <c r="C227" s="221" t="s">
        <v>243</v>
      </c>
      <c r="D227" s="222">
        <v>0</v>
      </c>
      <c r="E227" s="223">
        <v>0</v>
      </c>
      <c r="F227" s="223">
        <v>300</v>
      </c>
    </row>
    <row r="228" spans="1:6" ht="30">
      <c r="A228" s="219" t="s">
        <v>250</v>
      </c>
      <c r="B228" s="220" t="s">
        <v>845</v>
      </c>
      <c r="C228" s="221" t="s">
        <v>251</v>
      </c>
      <c r="D228" s="222">
        <v>0</v>
      </c>
      <c r="E228" s="223">
        <v>0</v>
      </c>
      <c r="F228" s="223">
        <v>300</v>
      </c>
    </row>
    <row r="229" spans="1:6">
      <c r="A229" s="219" t="s">
        <v>311</v>
      </c>
      <c r="B229" s="220" t="s">
        <v>845</v>
      </c>
      <c r="C229" s="221" t="s">
        <v>251</v>
      </c>
      <c r="D229" s="222">
        <v>703</v>
      </c>
      <c r="E229" s="223">
        <v>0</v>
      </c>
      <c r="F229" s="223">
        <v>300</v>
      </c>
    </row>
    <row r="230" spans="1:6" ht="45">
      <c r="A230" s="219" t="s">
        <v>390</v>
      </c>
      <c r="B230" s="220" t="s">
        <v>391</v>
      </c>
      <c r="C230" s="221" t="s">
        <v>243</v>
      </c>
      <c r="D230" s="222">
        <v>0</v>
      </c>
      <c r="E230" s="223">
        <v>1287.9000000000001</v>
      </c>
      <c r="F230" s="223">
        <v>1330.9</v>
      </c>
    </row>
    <row r="231" spans="1:6" ht="30">
      <c r="A231" s="219" t="s">
        <v>392</v>
      </c>
      <c r="B231" s="220" t="s">
        <v>393</v>
      </c>
      <c r="C231" s="221" t="s">
        <v>243</v>
      </c>
      <c r="D231" s="222">
        <v>0</v>
      </c>
      <c r="E231" s="223">
        <v>1287.9000000000001</v>
      </c>
      <c r="F231" s="223">
        <v>1330.9</v>
      </c>
    </row>
    <row r="232" spans="1:6">
      <c r="A232" s="219" t="s">
        <v>394</v>
      </c>
      <c r="B232" s="220" t="s">
        <v>395</v>
      </c>
      <c r="C232" s="221" t="s">
        <v>243</v>
      </c>
      <c r="D232" s="222">
        <v>0</v>
      </c>
      <c r="E232" s="223">
        <v>795.9</v>
      </c>
      <c r="F232" s="223">
        <v>868.9</v>
      </c>
    </row>
    <row r="233" spans="1:6" ht="60">
      <c r="A233" s="219" t="s">
        <v>266</v>
      </c>
      <c r="B233" s="220" t="s">
        <v>395</v>
      </c>
      <c r="C233" s="221" t="s">
        <v>127</v>
      </c>
      <c r="D233" s="222">
        <v>0</v>
      </c>
      <c r="E233" s="223">
        <v>793</v>
      </c>
      <c r="F233" s="223">
        <v>866</v>
      </c>
    </row>
    <row r="234" spans="1:6">
      <c r="A234" s="219" t="s">
        <v>396</v>
      </c>
      <c r="B234" s="220" t="s">
        <v>395</v>
      </c>
      <c r="C234" s="221" t="s">
        <v>127</v>
      </c>
      <c r="D234" s="222">
        <v>804</v>
      </c>
      <c r="E234" s="223">
        <v>793</v>
      </c>
      <c r="F234" s="223">
        <v>866</v>
      </c>
    </row>
    <row r="235" spans="1:6" ht="30">
      <c r="A235" s="219" t="s">
        <v>250</v>
      </c>
      <c r="B235" s="220" t="s">
        <v>395</v>
      </c>
      <c r="C235" s="221" t="s">
        <v>251</v>
      </c>
      <c r="D235" s="222">
        <v>0</v>
      </c>
      <c r="E235" s="223">
        <v>2.9</v>
      </c>
      <c r="F235" s="223">
        <v>2.9</v>
      </c>
    </row>
    <row r="236" spans="1:6">
      <c r="A236" s="219" t="s">
        <v>396</v>
      </c>
      <c r="B236" s="220" t="s">
        <v>395</v>
      </c>
      <c r="C236" s="221" t="s">
        <v>251</v>
      </c>
      <c r="D236" s="222">
        <v>804</v>
      </c>
      <c r="E236" s="223">
        <v>2.9</v>
      </c>
      <c r="F236" s="223">
        <v>2.9</v>
      </c>
    </row>
    <row r="237" spans="1:6" ht="134.25" customHeight="1">
      <c r="A237" s="219" t="s">
        <v>314</v>
      </c>
      <c r="B237" s="220" t="s">
        <v>397</v>
      </c>
      <c r="C237" s="221" t="s">
        <v>243</v>
      </c>
      <c r="D237" s="222">
        <v>0</v>
      </c>
      <c r="E237" s="223">
        <v>492</v>
      </c>
      <c r="F237" s="223">
        <v>462</v>
      </c>
    </row>
    <row r="238" spans="1:6" ht="60">
      <c r="A238" s="219" t="s">
        <v>266</v>
      </c>
      <c r="B238" s="220" t="s">
        <v>397</v>
      </c>
      <c r="C238" s="221" t="s">
        <v>127</v>
      </c>
      <c r="D238" s="222">
        <v>0</v>
      </c>
      <c r="E238" s="223">
        <v>492</v>
      </c>
      <c r="F238" s="223">
        <v>462</v>
      </c>
    </row>
    <row r="239" spans="1:6">
      <c r="A239" s="219" t="s">
        <v>396</v>
      </c>
      <c r="B239" s="220" t="s">
        <v>397</v>
      </c>
      <c r="C239" s="221" t="s">
        <v>127</v>
      </c>
      <c r="D239" s="222">
        <v>804</v>
      </c>
      <c r="E239" s="223">
        <v>492</v>
      </c>
      <c r="F239" s="223">
        <v>462</v>
      </c>
    </row>
    <row r="240" spans="1:6" s="218" customFormat="1" ht="40.5" customHeight="1">
      <c r="A240" s="213" t="s">
        <v>408</v>
      </c>
      <c r="B240" s="214" t="s">
        <v>409</v>
      </c>
      <c r="C240" s="215" t="s">
        <v>243</v>
      </c>
      <c r="D240" s="216">
        <v>0</v>
      </c>
      <c r="E240" s="217">
        <v>28159.4</v>
      </c>
      <c r="F240" s="217">
        <v>28244</v>
      </c>
    </row>
    <row r="241" spans="1:6" ht="45">
      <c r="A241" s="219" t="s">
        <v>410</v>
      </c>
      <c r="B241" s="220" t="s">
        <v>411</v>
      </c>
      <c r="C241" s="221" t="s">
        <v>243</v>
      </c>
      <c r="D241" s="222">
        <v>0</v>
      </c>
      <c r="E241" s="223">
        <v>9984.5</v>
      </c>
      <c r="F241" s="223">
        <v>9984.5</v>
      </c>
    </row>
    <row r="242" spans="1:6" ht="30" customHeight="1">
      <c r="A242" s="219" t="s">
        <v>412</v>
      </c>
      <c r="B242" s="220" t="s">
        <v>413</v>
      </c>
      <c r="C242" s="221" t="s">
        <v>243</v>
      </c>
      <c r="D242" s="222">
        <v>0</v>
      </c>
      <c r="E242" s="223">
        <v>9870</v>
      </c>
      <c r="F242" s="223">
        <v>9870</v>
      </c>
    </row>
    <row r="243" spans="1:6" ht="30">
      <c r="A243" s="219" t="s">
        <v>414</v>
      </c>
      <c r="B243" s="220" t="s">
        <v>415</v>
      </c>
      <c r="C243" s="221" t="s">
        <v>243</v>
      </c>
      <c r="D243" s="222">
        <v>0</v>
      </c>
      <c r="E243" s="223">
        <v>870</v>
      </c>
      <c r="F243" s="223">
        <v>870</v>
      </c>
    </row>
    <row r="244" spans="1:6" ht="30">
      <c r="A244" s="219" t="s">
        <v>416</v>
      </c>
      <c r="B244" s="220" t="s">
        <v>415</v>
      </c>
      <c r="C244" s="221" t="s">
        <v>417</v>
      </c>
      <c r="D244" s="222">
        <v>0</v>
      </c>
      <c r="E244" s="223">
        <v>870</v>
      </c>
      <c r="F244" s="223">
        <v>870</v>
      </c>
    </row>
    <row r="245" spans="1:6">
      <c r="A245" s="219" t="s">
        <v>272</v>
      </c>
      <c r="B245" s="220" t="s">
        <v>415</v>
      </c>
      <c r="C245" s="221" t="s">
        <v>417</v>
      </c>
      <c r="D245" s="222">
        <v>702</v>
      </c>
      <c r="E245" s="223">
        <v>870</v>
      </c>
      <c r="F245" s="223">
        <v>870</v>
      </c>
    </row>
    <row r="246" spans="1:6" ht="60">
      <c r="A246" s="219" t="s">
        <v>846</v>
      </c>
      <c r="B246" s="220" t="s">
        <v>847</v>
      </c>
      <c r="C246" s="221" t="s">
        <v>243</v>
      </c>
      <c r="D246" s="222">
        <v>0</v>
      </c>
      <c r="E246" s="223">
        <v>9000</v>
      </c>
      <c r="F246" s="223">
        <v>9000</v>
      </c>
    </row>
    <row r="247" spans="1:6" ht="30">
      <c r="A247" s="219" t="s">
        <v>416</v>
      </c>
      <c r="B247" s="220" t="s">
        <v>847</v>
      </c>
      <c r="C247" s="221" t="s">
        <v>417</v>
      </c>
      <c r="D247" s="222">
        <v>0</v>
      </c>
      <c r="E247" s="223">
        <v>9000</v>
      </c>
      <c r="F247" s="223">
        <v>9000</v>
      </c>
    </row>
    <row r="248" spans="1:6">
      <c r="A248" s="219" t="s">
        <v>272</v>
      </c>
      <c r="B248" s="220" t="s">
        <v>847</v>
      </c>
      <c r="C248" s="221" t="s">
        <v>417</v>
      </c>
      <c r="D248" s="222">
        <v>702</v>
      </c>
      <c r="E248" s="223">
        <v>9000</v>
      </c>
      <c r="F248" s="223">
        <v>9000</v>
      </c>
    </row>
    <row r="249" spans="1:6" ht="60">
      <c r="A249" s="219" t="s">
        <v>420</v>
      </c>
      <c r="B249" s="220" t="s">
        <v>421</v>
      </c>
      <c r="C249" s="221" t="s">
        <v>243</v>
      </c>
      <c r="D249" s="222">
        <v>0</v>
      </c>
      <c r="E249" s="223">
        <v>114.5</v>
      </c>
      <c r="F249" s="223">
        <v>114.5</v>
      </c>
    </row>
    <row r="250" spans="1:6" ht="30">
      <c r="A250" s="219" t="s">
        <v>422</v>
      </c>
      <c r="B250" s="220" t="s">
        <v>423</v>
      </c>
      <c r="C250" s="221" t="s">
        <v>243</v>
      </c>
      <c r="D250" s="222">
        <v>0</v>
      </c>
      <c r="E250" s="223">
        <v>114.5</v>
      </c>
      <c r="F250" s="223">
        <v>114.5</v>
      </c>
    </row>
    <row r="251" spans="1:6" ht="30">
      <c r="A251" s="219" t="s">
        <v>250</v>
      </c>
      <c r="B251" s="220" t="s">
        <v>423</v>
      </c>
      <c r="C251" s="221" t="s">
        <v>251</v>
      </c>
      <c r="D251" s="222">
        <v>0</v>
      </c>
      <c r="E251" s="223">
        <v>4.2</v>
      </c>
      <c r="F251" s="223">
        <v>4.2</v>
      </c>
    </row>
    <row r="252" spans="1:6">
      <c r="A252" s="219" t="s">
        <v>401</v>
      </c>
      <c r="B252" s="220" t="s">
        <v>423</v>
      </c>
      <c r="C252" s="221" t="s">
        <v>251</v>
      </c>
      <c r="D252" s="222">
        <v>113</v>
      </c>
      <c r="E252" s="223">
        <v>4.2</v>
      </c>
      <c r="F252" s="223">
        <v>4.2</v>
      </c>
    </row>
    <row r="253" spans="1:6">
      <c r="A253" s="219" t="s">
        <v>262</v>
      </c>
      <c r="B253" s="220" t="s">
        <v>423</v>
      </c>
      <c r="C253" s="221" t="s">
        <v>263</v>
      </c>
      <c r="D253" s="222">
        <v>0</v>
      </c>
      <c r="E253" s="223">
        <v>110.3</v>
      </c>
      <c r="F253" s="223">
        <v>110.3</v>
      </c>
    </row>
    <row r="254" spans="1:6">
      <c r="A254" s="219" t="s">
        <v>401</v>
      </c>
      <c r="B254" s="220" t="s">
        <v>423</v>
      </c>
      <c r="C254" s="221" t="s">
        <v>263</v>
      </c>
      <c r="D254" s="222">
        <v>113</v>
      </c>
      <c r="E254" s="223">
        <v>110.3</v>
      </c>
      <c r="F254" s="223">
        <v>110.3</v>
      </c>
    </row>
    <row r="255" spans="1:6" ht="45">
      <c r="A255" s="219" t="s">
        <v>424</v>
      </c>
      <c r="B255" s="220" t="s">
        <v>425</v>
      </c>
      <c r="C255" s="221" t="s">
        <v>243</v>
      </c>
      <c r="D255" s="222">
        <v>0</v>
      </c>
      <c r="E255" s="223">
        <v>1159.2</v>
      </c>
      <c r="F255" s="223">
        <v>1159.2</v>
      </c>
    </row>
    <row r="256" spans="1:6" ht="30">
      <c r="A256" s="219" t="s">
        <v>426</v>
      </c>
      <c r="B256" s="220" t="s">
        <v>427</v>
      </c>
      <c r="C256" s="221" t="s">
        <v>243</v>
      </c>
      <c r="D256" s="222">
        <v>0</v>
      </c>
      <c r="E256" s="223">
        <v>1159.2</v>
      </c>
      <c r="F256" s="223">
        <v>1159.2</v>
      </c>
    </row>
    <row r="257" spans="1:6" ht="60">
      <c r="A257" s="219" t="s">
        <v>428</v>
      </c>
      <c r="B257" s="220" t="s">
        <v>429</v>
      </c>
      <c r="C257" s="221" t="s">
        <v>243</v>
      </c>
      <c r="D257" s="222">
        <v>0</v>
      </c>
      <c r="E257" s="223">
        <v>1159.2</v>
      </c>
      <c r="F257" s="223">
        <v>1159.2</v>
      </c>
    </row>
    <row r="258" spans="1:6" ht="30">
      <c r="A258" s="219" t="s">
        <v>250</v>
      </c>
      <c r="B258" s="220" t="s">
        <v>429</v>
      </c>
      <c r="C258" s="221" t="s">
        <v>251</v>
      </c>
      <c r="D258" s="222">
        <v>0</v>
      </c>
      <c r="E258" s="223">
        <v>1159.2</v>
      </c>
      <c r="F258" s="223">
        <v>1159.2</v>
      </c>
    </row>
    <row r="259" spans="1:6">
      <c r="A259" s="219" t="s">
        <v>430</v>
      </c>
      <c r="B259" s="220" t="s">
        <v>429</v>
      </c>
      <c r="C259" s="221" t="s">
        <v>251</v>
      </c>
      <c r="D259" s="222">
        <v>405</v>
      </c>
      <c r="E259" s="223">
        <v>1159.2</v>
      </c>
      <c r="F259" s="223">
        <v>1159.2</v>
      </c>
    </row>
    <row r="260" spans="1:6" ht="45">
      <c r="A260" s="219" t="s">
        <v>431</v>
      </c>
      <c r="B260" s="220" t="s">
        <v>432</v>
      </c>
      <c r="C260" s="221" t="s">
        <v>243</v>
      </c>
      <c r="D260" s="222">
        <v>0</v>
      </c>
      <c r="E260" s="223">
        <v>327.10000000000002</v>
      </c>
      <c r="F260" s="223">
        <v>327.10000000000002</v>
      </c>
    </row>
    <row r="261" spans="1:6" ht="45">
      <c r="A261" s="219" t="s">
        <v>433</v>
      </c>
      <c r="B261" s="220" t="s">
        <v>434</v>
      </c>
      <c r="C261" s="221" t="s">
        <v>243</v>
      </c>
      <c r="D261" s="222">
        <v>0</v>
      </c>
      <c r="E261" s="223">
        <v>324.7</v>
      </c>
      <c r="F261" s="223">
        <v>324.7</v>
      </c>
    </row>
    <row r="262" spans="1:6" ht="60">
      <c r="A262" s="219" t="s">
        <v>337</v>
      </c>
      <c r="B262" s="220" t="s">
        <v>435</v>
      </c>
      <c r="C262" s="221" t="s">
        <v>243</v>
      </c>
      <c r="D262" s="222">
        <v>0</v>
      </c>
      <c r="E262" s="223">
        <v>324.7</v>
      </c>
      <c r="F262" s="223">
        <v>324.7</v>
      </c>
    </row>
    <row r="263" spans="1:6" ht="30">
      <c r="A263" s="219" t="s">
        <v>250</v>
      </c>
      <c r="B263" s="220" t="s">
        <v>435</v>
      </c>
      <c r="C263" s="221" t="s">
        <v>251</v>
      </c>
      <c r="D263" s="222">
        <v>0</v>
      </c>
      <c r="E263" s="223">
        <v>324.7</v>
      </c>
      <c r="F263" s="223">
        <v>324.7</v>
      </c>
    </row>
    <row r="264" spans="1:6">
      <c r="A264" s="219" t="s">
        <v>252</v>
      </c>
      <c r="B264" s="220" t="s">
        <v>435</v>
      </c>
      <c r="C264" s="221" t="s">
        <v>251</v>
      </c>
      <c r="D264" s="222">
        <v>701</v>
      </c>
      <c r="E264" s="223">
        <v>60.7</v>
      </c>
      <c r="F264" s="223">
        <v>43.3</v>
      </c>
    </row>
    <row r="265" spans="1:6">
      <c r="A265" s="219" t="s">
        <v>272</v>
      </c>
      <c r="B265" s="220" t="s">
        <v>435</v>
      </c>
      <c r="C265" s="221" t="s">
        <v>251</v>
      </c>
      <c r="D265" s="222">
        <v>702</v>
      </c>
      <c r="E265" s="223">
        <v>30</v>
      </c>
      <c r="F265" s="223">
        <v>0.7</v>
      </c>
    </row>
    <row r="266" spans="1:6">
      <c r="A266" s="219" t="s">
        <v>311</v>
      </c>
      <c r="B266" s="220" t="s">
        <v>435</v>
      </c>
      <c r="C266" s="221" t="s">
        <v>251</v>
      </c>
      <c r="D266" s="222">
        <v>703</v>
      </c>
      <c r="E266" s="223">
        <v>49</v>
      </c>
      <c r="F266" s="223">
        <v>60</v>
      </c>
    </row>
    <row r="267" spans="1:6">
      <c r="A267" s="219" t="s">
        <v>332</v>
      </c>
      <c r="B267" s="220" t="s">
        <v>435</v>
      </c>
      <c r="C267" s="221" t="s">
        <v>251</v>
      </c>
      <c r="D267" s="222">
        <v>709</v>
      </c>
      <c r="E267" s="223">
        <v>0</v>
      </c>
      <c r="F267" s="223">
        <v>15.7</v>
      </c>
    </row>
    <row r="268" spans="1:6">
      <c r="A268" s="219" t="s">
        <v>356</v>
      </c>
      <c r="B268" s="220" t="s">
        <v>435</v>
      </c>
      <c r="C268" s="221" t="s">
        <v>251</v>
      </c>
      <c r="D268" s="222">
        <v>801</v>
      </c>
      <c r="E268" s="223">
        <v>185</v>
      </c>
      <c r="F268" s="223">
        <v>205</v>
      </c>
    </row>
    <row r="269" spans="1:6" ht="43.5" customHeight="1">
      <c r="A269" s="219" t="s">
        <v>436</v>
      </c>
      <c r="B269" s="220" t="s">
        <v>437</v>
      </c>
      <c r="C269" s="221" t="s">
        <v>243</v>
      </c>
      <c r="D269" s="222">
        <v>0</v>
      </c>
      <c r="E269" s="223">
        <v>2.4</v>
      </c>
      <c r="F269" s="223">
        <v>2.4</v>
      </c>
    </row>
    <row r="270" spans="1:6" ht="60">
      <c r="A270" s="219" t="s">
        <v>337</v>
      </c>
      <c r="B270" s="220" t="s">
        <v>438</v>
      </c>
      <c r="C270" s="221" t="s">
        <v>243</v>
      </c>
      <c r="D270" s="222">
        <v>0</v>
      </c>
      <c r="E270" s="223">
        <v>2.4</v>
      </c>
      <c r="F270" s="223">
        <v>2.4</v>
      </c>
    </row>
    <row r="271" spans="1:6" ht="30">
      <c r="A271" s="219" t="s">
        <v>250</v>
      </c>
      <c r="B271" s="220" t="s">
        <v>438</v>
      </c>
      <c r="C271" s="221" t="s">
        <v>251</v>
      </c>
      <c r="D271" s="222">
        <v>0</v>
      </c>
      <c r="E271" s="223">
        <v>2.4</v>
      </c>
      <c r="F271" s="223">
        <v>2.4</v>
      </c>
    </row>
    <row r="272" spans="1:6" ht="45">
      <c r="A272" s="219" t="s">
        <v>439</v>
      </c>
      <c r="B272" s="220" t="s">
        <v>438</v>
      </c>
      <c r="C272" s="221" t="s">
        <v>251</v>
      </c>
      <c r="D272" s="222">
        <v>104</v>
      </c>
      <c r="E272" s="223">
        <v>2.4</v>
      </c>
      <c r="F272" s="223">
        <v>2.4</v>
      </c>
    </row>
    <row r="273" spans="1:6" ht="45">
      <c r="A273" s="219" t="s">
        <v>440</v>
      </c>
      <c r="B273" s="220" t="s">
        <v>441</v>
      </c>
      <c r="C273" s="221" t="s">
        <v>243</v>
      </c>
      <c r="D273" s="222">
        <v>0</v>
      </c>
      <c r="E273" s="223">
        <v>16688.599999999999</v>
      </c>
      <c r="F273" s="223">
        <v>16773.2</v>
      </c>
    </row>
    <row r="274" spans="1:6" ht="30">
      <c r="A274" s="219" t="s">
        <v>442</v>
      </c>
      <c r="B274" s="220" t="s">
        <v>443</v>
      </c>
      <c r="C274" s="221" t="s">
        <v>243</v>
      </c>
      <c r="D274" s="222">
        <v>0</v>
      </c>
      <c r="E274" s="223">
        <v>5544</v>
      </c>
      <c r="F274" s="223">
        <v>5628.6</v>
      </c>
    </row>
    <row r="275" spans="1:6" ht="30">
      <c r="A275" s="219" t="s">
        <v>330</v>
      </c>
      <c r="B275" s="220" t="s">
        <v>444</v>
      </c>
      <c r="C275" s="221" t="s">
        <v>243</v>
      </c>
      <c r="D275" s="222">
        <v>0</v>
      </c>
      <c r="E275" s="223">
        <v>3694</v>
      </c>
      <c r="F275" s="223">
        <v>3892.6</v>
      </c>
    </row>
    <row r="276" spans="1:6" ht="60">
      <c r="A276" s="219" t="s">
        <v>266</v>
      </c>
      <c r="B276" s="220" t="s">
        <v>444</v>
      </c>
      <c r="C276" s="221" t="s">
        <v>127</v>
      </c>
      <c r="D276" s="222">
        <v>0</v>
      </c>
      <c r="E276" s="223">
        <v>3589.1</v>
      </c>
      <c r="F276" s="223">
        <v>3869.1</v>
      </c>
    </row>
    <row r="277" spans="1:6">
      <c r="A277" s="219" t="s">
        <v>445</v>
      </c>
      <c r="B277" s="220" t="s">
        <v>444</v>
      </c>
      <c r="C277" s="221" t="s">
        <v>127</v>
      </c>
      <c r="D277" s="222">
        <v>505</v>
      </c>
      <c r="E277" s="223">
        <v>3589.1</v>
      </c>
      <c r="F277" s="223">
        <v>3869.1</v>
      </c>
    </row>
    <row r="278" spans="1:6" ht="30">
      <c r="A278" s="219" t="s">
        <v>250</v>
      </c>
      <c r="B278" s="220" t="s">
        <v>444</v>
      </c>
      <c r="C278" s="221" t="s">
        <v>251</v>
      </c>
      <c r="D278" s="222">
        <v>0</v>
      </c>
      <c r="E278" s="223">
        <v>104.9</v>
      </c>
      <c r="F278" s="223">
        <v>23.5</v>
      </c>
    </row>
    <row r="279" spans="1:6">
      <c r="A279" s="219" t="s">
        <v>445</v>
      </c>
      <c r="B279" s="220" t="s">
        <v>444</v>
      </c>
      <c r="C279" s="221" t="s">
        <v>251</v>
      </c>
      <c r="D279" s="222">
        <v>505</v>
      </c>
      <c r="E279" s="223">
        <v>104.9</v>
      </c>
      <c r="F279" s="223">
        <v>23.5</v>
      </c>
    </row>
    <row r="280" spans="1:6" ht="134.25" customHeight="1">
      <c r="A280" s="219" t="s">
        <v>314</v>
      </c>
      <c r="B280" s="220" t="s">
        <v>446</v>
      </c>
      <c r="C280" s="221" t="s">
        <v>243</v>
      </c>
      <c r="D280" s="222">
        <v>0</v>
      </c>
      <c r="E280" s="223">
        <v>1850</v>
      </c>
      <c r="F280" s="223">
        <v>1736</v>
      </c>
    </row>
    <row r="281" spans="1:6" ht="60">
      <c r="A281" s="219" t="s">
        <v>266</v>
      </c>
      <c r="B281" s="220" t="s">
        <v>446</v>
      </c>
      <c r="C281" s="221" t="s">
        <v>127</v>
      </c>
      <c r="D281" s="222">
        <v>0</v>
      </c>
      <c r="E281" s="223">
        <v>1850</v>
      </c>
      <c r="F281" s="223">
        <v>1736</v>
      </c>
    </row>
    <row r="282" spans="1:6">
      <c r="A282" s="219" t="s">
        <v>445</v>
      </c>
      <c r="B282" s="220" t="s">
        <v>446</v>
      </c>
      <c r="C282" s="221" t="s">
        <v>127</v>
      </c>
      <c r="D282" s="222">
        <v>505</v>
      </c>
      <c r="E282" s="223">
        <v>1850</v>
      </c>
      <c r="F282" s="223">
        <v>1736</v>
      </c>
    </row>
    <row r="283" spans="1:6" ht="30">
      <c r="A283" s="219" t="s">
        <v>447</v>
      </c>
      <c r="B283" s="220" t="s">
        <v>448</v>
      </c>
      <c r="C283" s="221" t="s">
        <v>243</v>
      </c>
      <c r="D283" s="222">
        <v>0</v>
      </c>
      <c r="E283" s="223">
        <v>11144.6</v>
      </c>
      <c r="F283" s="223">
        <v>11144.6</v>
      </c>
    </row>
    <row r="284" spans="1:6" ht="45">
      <c r="A284" s="219" t="s">
        <v>449</v>
      </c>
      <c r="B284" s="220" t="s">
        <v>450</v>
      </c>
      <c r="C284" s="221" t="s">
        <v>243</v>
      </c>
      <c r="D284" s="222">
        <v>0</v>
      </c>
      <c r="E284" s="223">
        <v>11144.6</v>
      </c>
      <c r="F284" s="223">
        <v>11144.6</v>
      </c>
    </row>
    <row r="285" spans="1:6" ht="60">
      <c r="A285" s="219" t="s">
        <v>266</v>
      </c>
      <c r="B285" s="220" t="s">
        <v>450</v>
      </c>
      <c r="C285" s="221" t="s">
        <v>127</v>
      </c>
      <c r="D285" s="222">
        <v>0</v>
      </c>
      <c r="E285" s="223">
        <v>899.6</v>
      </c>
      <c r="F285" s="223">
        <v>899.6</v>
      </c>
    </row>
    <row r="286" spans="1:6">
      <c r="A286" s="219" t="s">
        <v>445</v>
      </c>
      <c r="B286" s="220" t="s">
        <v>450</v>
      </c>
      <c r="C286" s="221" t="s">
        <v>127</v>
      </c>
      <c r="D286" s="222">
        <v>505</v>
      </c>
      <c r="E286" s="223">
        <v>899.6</v>
      </c>
      <c r="F286" s="223">
        <v>899.6</v>
      </c>
    </row>
    <row r="287" spans="1:6" ht="30">
      <c r="A287" s="219" t="s">
        <v>250</v>
      </c>
      <c r="B287" s="220" t="s">
        <v>450</v>
      </c>
      <c r="C287" s="221" t="s">
        <v>251</v>
      </c>
      <c r="D287" s="222">
        <v>0</v>
      </c>
      <c r="E287" s="223">
        <v>275</v>
      </c>
      <c r="F287" s="223">
        <v>275</v>
      </c>
    </row>
    <row r="288" spans="1:6">
      <c r="A288" s="219" t="s">
        <v>445</v>
      </c>
      <c r="B288" s="220" t="s">
        <v>450</v>
      </c>
      <c r="C288" s="221" t="s">
        <v>251</v>
      </c>
      <c r="D288" s="222">
        <v>505</v>
      </c>
      <c r="E288" s="223">
        <v>45</v>
      </c>
      <c r="F288" s="223">
        <v>45</v>
      </c>
    </row>
    <row r="289" spans="1:6">
      <c r="A289" s="219" t="s">
        <v>451</v>
      </c>
      <c r="B289" s="220" t="s">
        <v>450</v>
      </c>
      <c r="C289" s="221" t="s">
        <v>251</v>
      </c>
      <c r="D289" s="222">
        <v>1003</v>
      </c>
      <c r="E289" s="223">
        <v>230</v>
      </c>
      <c r="F289" s="223">
        <v>230</v>
      </c>
    </row>
    <row r="290" spans="1:6">
      <c r="A290" s="219" t="s">
        <v>289</v>
      </c>
      <c r="B290" s="220" t="s">
        <v>450</v>
      </c>
      <c r="C290" s="221" t="s">
        <v>290</v>
      </c>
      <c r="D290" s="222">
        <v>0</v>
      </c>
      <c r="E290" s="223">
        <v>9970</v>
      </c>
      <c r="F290" s="223">
        <v>9970</v>
      </c>
    </row>
    <row r="291" spans="1:6">
      <c r="A291" s="219" t="s">
        <v>451</v>
      </c>
      <c r="B291" s="220" t="s">
        <v>450</v>
      </c>
      <c r="C291" s="221" t="s">
        <v>290</v>
      </c>
      <c r="D291" s="222">
        <v>1003</v>
      </c>
      <c r="E291" s="223">
        <v>9970</v>
      </c>
      <c r="F291" s="223">
        <v>9970</v>
      </c>
    </row>
    <row r="292" spans="1:6" s="218" customFormat="1" ht="44.25" customHeight="1">
      <c r="A292" s="213" t="s">
        <v>452</v>
      </c>
      <c r="B292" s="214" t="s">
        <v>453</v>
      </c>
      <c r="C292" s="215" t="s">
        <v>243</v>
      </c>
      <c r="D292" s="216">
        <v>0</v>
      </c>
      <c r="E292" s="217">
        <v>129691.4</v>
      </c>
      <c r="F292" s="217">
        <v>127771.6</v>
      </c>
    </row>
    <row r="293" spans="1:6" ht="60">
      <c r="A293" s="219" t="s">
        <v>454</v>
      </c>
      <c r="B293" s="220" t="s">
        <v>455</v>
      </c>
      <c r="C293" s="221" t="s">
        <v>243</v>
      </c>
      <c r="D293" s="222">
        <v>0</v>
      </c>
      <c r="E293" s="223">
        <v>29680.6</v>
      </c>
      <c r="F293" s="223">
        <v>30690.1</v>
      </c>
    </row>
    <row r="294" spans="1:6" ht="75">
      <c r="A294" s="219" t="s">
        <v>456</v>
      </c>
      <c r="B294" s="220" t="s">
        <v>457</v>
      </c>
      <c r="C294" s="221" t="s">
        <v>243</v>
      </c>
      <c r="D294" s="222">
        <v>0</v>
      </c>
      <c r="E294" s="223">
        <v>29600</v>
      </c>
      <c r="F294" s="223">
        <v>30546.9</v>
      </c>
    </row>
    <row r="295" spans="1:6" ht="30">
      <c r="A295" s="219" t="s">
        <v>257</v>
      </c>
      <c r="B295" s="220" t="s">
        <v>458</v>
      </c>
      <c r="C295" s="221" t="s">
        <v>243</v>
      </c>
      <c r="D295" s="222">
        <v>0</v>
      </c>
      <c r="E295" s="223">
        <v>80</v>
      </c>
      <c r="F295" s="223">
        <v>80</v>
      </c>
    </row>
    <row r="296" spans="1:6" ht="30">
      <c r="A296" s="219" t="s">
        <v>250</v>
      </c>
      <c r="B296" s="220" t="s">
        <v>458</v>
      </c>
      <c r="C296" s="221" t="s">
        <v>251</v>
      </c>
      <c r="D296" s="222">
        <v>0</v>
      </c>
      <c r="E296" s="223">
        <v>80</v>
      </c>
      <c r="F296" s="223">
        <v>80</v>
      </c>
    </row>
    <row r="297" spans="1:6" ht="30">
      <c r="A297" s="219" t="s">
        <v>259</v>
      </c>
      <c r="B297" s="220" t="s">
        <v>458</v>
      </c>
      <c r="C297" s="221" t="s">
        <v>251</v>
      </c>
      <c r="D297" s="222">
        <v>705</v>
      </c>
      <c r="E297" s="223">
        <v>80</v>
      </c>
      <c r="F297" s="223">
        <v>80</v>
      </c>
    </row>
    <row r="298" spans="1:6">
      <c r="A298" s="219" t="s">
        <v>394</v>
      </c>
      <c r="B298" s="220" t="s">
        <v>459</v>
      </c>
      <c r="C298" s="221" t="s">
        <v>243</v>
      </c>
      <c r="D298" s="222">
        <v>0</v>
      </c>
      <c r="E298" s="223">
        <v>7069.6</v>
      </c>
      <c r="F298" s="223">
        <v>7478.3</v>
      </c>
    </row>
    <row r="299" spans="1:6" ht="60">
      <c r="A299" s="219" t="s">
        <v>266</v>
      </c>
      <c r="B299" s="220" t="s">
        <v>459</v>
      </c>
      <c r="C299" s="221" t="s">
        <v>127</v>
      </c>
      <c r="D299" s="222">
        <v>0</v>
      </c>
      <c r="E299" s="223">
        <v>5198.5</v>
      </c>
      <c r="F299" s="223">
        <v>5528.8</v>
      </c>
    </row>
    <row r="300" spans="1:6" ht="45">
      <c r="A300" s="219" t="s">
        <v>460</v>
      </c>
      <c r="B300" s="220" t="s">
        <v>459</v>
      </c>
      <c r="C300" s="221" t="s">
        <v>127</v>
      </c>
      <c r="D300" s="222">
        <v>106</v>
      </c>
      <c r="E300" s="223">
        <v>5198.5</v>
      </c>
      <c r="F300" s="223">
        <v>5528.8</v>
      </c>
    </row>
    <row r="301" spans="1:6" ht="30">
      <c r="A301" s="219" t="s">
        <v>250</v>
      </c>
      <c r="B301" s="220" t="s">
        <v>459</v>
      </c>
      <c r="C301" s="221" t="s">
        <v>251</v>
      </c>
      <c r="D301" s="222">
        <v>0</v>
      </c>
      <c r="E301" s="223">
        <v>1871.1</v>
      </c>
      <c r="F301" s="223">
        <v>1949.5</v>
      </c>
    </row>
    <row r="302" spans="1:6" ht="45">
      <c r="A302" s="219" t="s">
        <v>460</v>
      </c>
      <c r="B302" s="220" t="s">
        <v>459</v>
      </c>
      <c r="C302" s="221" t="s">
        <v>251</v>
      </c>
      <c r="D302" s="222">
        <v>106</v>
      </c>
      <c r="E302" s="223">
        <v>1871.1</v>
      </c>
      <c r="F302" s="223">
        <v>1949.5</v>
      </c>
    </row>
    <row r="303" spans="1:6">
      <c r="A303" s="219" t="s">
        <v>260</v>
      </c>
      <c r="B303" s="220" t="s">
        <v>461</v>
      </c>
      <c r="C303" s="221" t="s">
        <v>243</v>
      </c>
      <c r="D303" s="222">
        <v>0</v>
      </c>
      <c r="E303" s="223">
        <v>12682.4</v>
      </c>
      <c r="F303" s="223">
        <v>13824.6</v>
      </c>
    </row>
    <row r="304" spans="1:6" ht="60">
      <c r="A304" s="219" t="s">
        <v>266</v>
      </c>
      <c r="B304" s="220" t="s">
        <v>461</v>
      </c>
      <c r="C304" s="221" t="s">
        <v>127</v>
      </c>
      <c r="D304" s="222">
        <v>0</v>
      </c>
      <c r="E304" s="223">
        <v>11539</v>
      </c>
      <c r="F304" s="223">
        <v>12650</v>
      </c>
    </row>
    <row r="305" spans="1:6">
      <c r="A305" s="219" t="s">
        <v>401</v>
      </c>
      <c r="B305" s="220" t="s">
        <v>461</v>
      </c>
      <c r="C305" s="221" t="s">
        <v>127</v>
      </c>
      <c r="D305" s="222">
        <v>113</v>
      </c>
      <c r="E305" s="223">
        <v>11539</v>
      </c>
      <c r="F305" s="223">
        <v>12650</v>
      </c>
    </row>
    <row r="306" spans="1:6" ht="30">
      <c r="A306" s="219" t="s">
        <v>250</v>
      </c>
      <c r="B306" s="220" t="s">
        <v>461</v>
      </c>
      <c r="C306" s="221" t="s">
        <v>251</v>
      </c>
      <c r="D306" s="222">
        <v>0</v>
      </c>
      <c r="E306" s="223">
        <v>1143.4000000000001</v>
      </c>
      <c r="F306" s="223">
        <v>1174.5999999999999</v>
      </c>
    </row>
    <row r="307" spans="1:6">
      <c r="A307" s="219" t="s">
        <v>401</v>
      </c>
      <c r="B307" s="220" t="s">
        <v>461</v>
      </c>
      <c r="C307" s="221" t="s">
        <v>251</v>
      </c>
      <c r="D307" s="222">
        <v>113</v>
      </c>
      <c r="E307" s="223">
        <v>1143.4000000000001</v>
      </c>
      <c r="F307" s="223">
        <v>1174.5999999999999</v>
      </c>
    </row>
    <row r="308" spans="1:6" ht="134.25" customHeight="1">
      <c r="A308" s="219" t="s">
        <v>314</v>
      </c>
      <c r="B308" s="220" t="s">
        <v>462</v>
      </c>
      <c r="C308" s="221" t="s">
        <v>243</v>
      </c>
      <c r="D308" s="222">
        <v>0</v>
      </c>
      <c r="E308" s="223">
        <v>9768</v>
      </c>
      <c r="F308" s="223">
        <v>9164</v>
      </c>
    </row>
    <row r="309" spans="1:6" ht="60">
      <c r="A309" s="219" t="s">
        <v>266</v>
      </c>
      <c r="B309" s="220" t="s">
        <v>462</v>
      </c>
      <c r="C309" s="221" t="s">
        <v>127</v>
      </c>
      <c r="D309" s="222">
        <v>0</v>
      </c>
      <c r="E309" s="223">
        <v>9768</v>
      </c>
      <c r="F309" s="223">
        <v>9164</v>
      </c>
    </row>
    <row r="310" spans="1:6">
      <c r="A310" s="219" t="s">
        <v>401</v>
      </c>
      <c r="B310" s="220" t="s">
        <v>462</v>
      </c>
      <c r="C310" s="221" t="s">
        <v>127</v>
      </c>
      <c r="D310" s="222">
        <v>113</v>
      </c>
      <c r="E310" s="223">
        <v>7195</v>
      </c>
      <c r="F310" s="223">
        <v>6750</v>
      </c>
    </row>
    <row r="311" spans="1:6" ht="45">
      <c r="A311" s="219" t="s">
        <v>460</v>
      </c>
      <c r="B311" s="220" t="s">
        <v>462</v>
      </c>
      <c r="C311" s="221" t="s">
        <v>127</v>
      </c>
      <c r="D311" s="222">
        <v>106</v>
      </c>
      <c r="E311" s="223">
        <v>2573</v>
      </c>
      <c r="F311" s="223">
        <v>2414</v>
      </c>
    </row>
    <row r="312" spans="1:6">
      <c r="A312" s="219" t="s">
        <v>848</v>
      </c>
      <c r="B312" s="220" t="s">
        <v>849</v>
      </c>
      <c r="C312" s="221" t="s">
        <v>243</v>
      </c>
      <c r="D312" s="222">
        <v>0</v>
      </c>
      <c r="E312" s="223">
        <v>80.599999999999994</v>
      </c>
      <c r="F312" s="223">
        <v>143.19999999999999</v>
      </c>
    </row>
    <row r="313" spans="1:6">
      <c r="A313" s="219" t="s">
        <v>850</v>
      </c>
      <c r="B313" s="220" t="s">
        <v>851</v>
      </c>
      <c r="C313" s="221" t="s">
        <v>243</v>
      </c>
      <c r="D313" s="222">
        <v>0</v>
      </c>
      <c r="E313" s="223">
        <v>80.599999999999994</v>
      </c>
      <c r="F313" s="223">
        <v>143.19999999999999</v>
      </c>
    </row>
    <row r="314" spans="1:6">
      <c r="A314" s="219" t="s">
        <v>852</v>
      </c>
      <c r="B314" s="220" t="s">
        <v>851</v>
      </c>
      <c r="C314" s="221" t="s">
        <v>853</v>
      </c>
      <c r="D314" s="222">
        <v>0</v>
      </c>
      <c r="E314" s="223">
        <v>80.599999999999994</v>
      </c>
      <c r="F314" s="223">
        <v>143.19999999999999</v>
      </c>
    </row>
    <row r="315" spans="1:6" ht="30">
      <c r="A315" s="219" t="s">
        <v>854</v>
      </c>
      <c r="B315" s="220" t="s">
        <v>851</v>
      </c>
      <c r="C315" s="221" t="s">
        <v>853</v>
      </c>
      <c r="D315" s="222">
        <v>1301</v>
      </c>
      <c r="E315" s="223">
        <v>80.599999999999994</v>
      </c>
      <c r="F315" s="223">
        <v>143.19999999999999</v>
      </c>
    </row>
    <row r="316" spans="1:6" ht="60">
      <c r="A316" s="219" t="s">
        <v>463</v>
      </c>
      <c r="B316" s="220" t="s">
        <v>464</v>
      </c>
      <c r="C316" s="221" t="s">
        <v>243</v>
      </c>
      <c r="D316" s="222">
        <v>0</v>
      </c>
      <c r="E316" s="223">
        <v>100010.8</v>
      </c>
      <c r="F316" s="223">
        <v>97081.5</v>
      </c>
    </row>
    <row r="317" spans="1:6" ht="30">
      <c r="A317" s="219" t="s">
        <v>465</v>
      </c>
      <c r="B317" s="220" t="s">
        <v>466</v>
      </c>
      <c r="C317" s="221" t="s">
        <v>243</v>
      </c>
      <c r="D317" s="222">
        <v>0</v>
      </c>
      <c r="E317" s="223">
        <v>100010.8</v>
      </c>
      <c r="F317" s="223">
        <v>97081.5</v>
      </c>
    </row>
    <row r="318" spans="1:6" ht="45">
      <c r="A318" s="219" t="s">
        <v>467</v>
      </c>
      <c r="B318" s="220" t="s">
        <v>468</v>
      </c>
      <c r="C318" s="221" t="s">
        <v>243</v>
      </c>
      <c r="D318" s="222">
        <v>0</v>
      </c>
      <c r="E318" s="223">
        <v>17056</v>
      </c>
      <c r="F318" s="223">
        <v>18145.2</v>
      </c>
    </row>
    <row r="319" spans="1:6">
      <c r="A319" s="219" t="s">
        <v>406</v>
      </c>
      <c r="B319" s="220" t="s">
        <v>468</v>
      </c>
      <c r="C319" s="221" t="s">
        <v>407</v>
      </c>
      <c r="D319" s="222">
        <v>0</v>
      </c>
      <c r="E319" s="223">
        <v>17056</v>
      </c>
      <c r="F319" s="223">
        <v>18145.2</v>
      </c>
    </row>
    <row r="320" spans="1:6">
      <c r="A320" s="219" t="s">
        <v>469</v>
      </c>
      <c r="B320" s="220" t="s">
        <v>468</v>
      </c>
      <c r="C320" s="221" t="s">
        <v>407</v>
      </c>
      <c r="D320" s="222">
        <v>1403</v>
      </c>
      <c r="E320" s="223">
        <v>17056</v>
      </c>
      <c r="F320" s="223">
        <v>18145.2</v>
      </c>
    </row>
    <row r="321" spans="1:6" ht="45">
      <c r="A321" s="219" t="s">
        <v>470</v>
      </c>
      <c r="B321" s="220" t="s">
        <v>471</v>
      </c>
      <c r="C321" s="221" t="s">
        <v>243</v>
      </c>
      <c r="D321" s="222">
        <v>0</v>
      </c>
      <c r="E321" s="223">
        <v>82133.399999999994</v>
      </c>
      <c r="F321" s="223">
        <v>78154.7</v>
      </c>
    </row>
    <row r="322" spans="1:6">
      <c r="A322" s="219" t="s">
        <v>406</v>
      </c>
      <c r="B322" s="220" t="s">
        <v>471</v>
      </c>
      <c r="C322" s="221" t="s">
        <v>407</v>
      </c>
      <c r="D322" s="222">
        <v>0</v>
      </c>
      <c r="E322" s="223">
        <v>82133.399999999994</v>
      </c>
      <c r="F322" s="223">
        <v>78154.7</v>
      </c>
    </row>
    <row r="323" spans="1:6" ht="33" customHeight="1">
      <c r="A323" s="219" t="s">
        <v>472</v>
      </c>
      <c r="B323" s="220" t="s">
        <v>471</v>
      </c>
      <c r="C323" s="221" t="s">
        <v>407</v>
      </c>
      <c r="D323" s="222">
        <v>1401</v>
      </c>
      <c r="E323" s="223">
        <v>82133.399999999994</v>
      </c>
      <c r="F323" s="223">
        <v>78154.7</v>
      </c>
    </row>
    <row r="324" spans="1:6">
      <c r="A324" s="219" t="s">
        <v>473</v>
      </c>
      <c r="B324" s="220" t="s">
        <v>474</v>
      </c>
      <c r="C324" s="221" t="s">
        <v>243</v>
      </c>
      <c r="D324" s="222">
        <v>0</v>
      </c>
      <c r="E324" s="223">
        <v>821.4</v>
      </c>
      <c r="F324" s="223">
        <v>781.6</v>
      </c>
    </row>
    <row r="325" spans="1:6">
      <c r="A325" s="219" t="s">
        <v>406</v>
      </c>
      <c r="B325" s="220" t="s">
        <v>474</v>
      </c>
      <c r="C325" s="221" t="s">
        <v>407</v>
      </c>
      <c r="D325" s="222">
        <v>0</v>
      </c>
      <c r="E325" s="223">
        <v>821.4</v>
      </c>
      <c r="F325" s="223">
        <v>781.6</v>
      </c>
    </row>
    <row r="326" spans="1:6" ht="30" customHeight="1">
      <c r="A326" s="219" t="s">
        <v>472</v>
      </c>
      <c r="B326" s="220" t="s">
        <v>474</v>
      </c>
      <c r="C326" s="221" t="s">
        <v>407</v>
      </c>
      <c r="D326" s="222">
        <v>1401</v>
      </c>
      <c r="E326" s="223">
        <v>821.4</v>
      </c>
      <c r="F326" s="223">
        <v>781.6</v>
      </c>
    </row>
    <row r="327" spans="1:6" s="218" customFormat="1" ht="43.5" customHeight="1">
      <c r="A327" s="213" t="s">
        <v>475</v>
      </c>
      <c r="B327" s="214" t="s">
        <v>476</v>
      </c>
      <c r="C327" s="215" t="s">
        <v>243</v>
      </c>
      <c r="D327" s="216">
        <v>0</v>
      </c>
      <c r="E327" s="217">
        <v>32708.7</v>
      </c>
      <c r="F327" s="217">
        <v>33465.300000000003</v>
      </c>
    </row>
    <row r="328" spans="1:6" ht="60">
      <c r="A328" s="219" t="s">
        <v>477</v>
      </c>
      <c r="B328" s="220" t="s">
        <v>478</v>
      </c>
      <c r="C328" s="221" t="s">
        <v>243</v>
      </c>
      <c r="D328" s="222">
        <v>0</v>
      </c>
      <c r="E328" s="223">
        <v>1330.9</v>
      </c>
      <c r="F328" s="223">
        <v>1330.8</v>
      </c>
    </row>
    <row r="329" spans="1:6" ht="30">
      <c r="A329" s="219" t="s">
        <v>479</v>
      </c>
      <c r="B329" s="220" t="s">
        <v>480</v>
      </c>
      <c r="C329" s="221" t="s">
        <v>243</v>
      </c>
      <c r="D329" s="222">
        <v>0</v>
      </c>
      <c r="E329" s="223">
        <v>1330.9</v>
      </c>
      <c r="F329" s="223">
        <v>1330.8</v>
      </c>
    </row>
    <row r="330" spans="1:6" ht="19.5" customHeight="1">
      <c r="A330" s="219" t="s">
        <v>481</v>
      </c>
      <c r="B330" s="220" t="s">
        <v>482</v>
      </c>
      <c r="C330" s="221" t="s">
        <v>243</v>
      </c>
      <c r="D330" s="222">
        <v>0</v>
      </c>
      <c r="E330" s="223">
        <v>515</v>
      </c>
      <c r="F330" s="223">
        <v>515</v>
      </c>
    </row>
    <row r="331" spans="1:6" ht="30">
      <c r="A331" s="219" t="s">
        <v>250</v>
      </c>
      <c r="B331" s="220" t="s">
        <v>482</v>
      </c>
      <c r="C331" s="221" t="s">
        <v>251</v>
      </c>
      <c r="D331" s="222">
        <v>0</v>
      </c>
      <c r="E331" s="223">
        <v>515</v>
      </c>
      <c r="F331" s="223">
        <v>515</v>
      </c>
    </row>
    <row r="332" spans="1:6">
      <c r="A332" s="219" t="s">
        <v>401</v>
      </c>
      <c r="B332" s="220" t="s">
        <v>482</v>
      </c>
      <c r="C332" s="221" t="s">
        <v>251</v>
      </c>
      <c r="D332" s="222">
        <v>113</v>
      </c>
      <c r="E332" s="223">
        <v>515</v>
      </c>
      <c r="F332" s="223">
        <v>515</v>
      </c>
    </row>
    <row r="333" spans="1:6" ht="19.5" customHeight="1">
      <c r="A333" s="219" t="s">
        <v>483</v>
      </c>
      <c r="B333" s="220" t="s">
        <v>484</v>
      </c>
      <c r="C333" s="221" t="s">
        <v>243</v>
      </c>
      <c r="D333" s="222">
        <v>0</v>
      </c>
      <c r="E333" s="223">
        <v>200</v>
      </c>
      <c r="F333" s="223">
        <v>200</v>
      </c>
    </row>
    <row r="334" spans="1:6" ht="30">
      <c r="A334" s="219" t="s">
        <v>250</v>
      </c>
      <c r="B334" s="220" t="s">
        <v>484</v>
      </c>
      <c r="C334" s="221" t="s">
        <v>251</v>
      </c>
      <c r="D334" s="222">
        <v>0</v>
      </c>
      <c r="E334" s="223">
        <v>200</v>
      </c>
      <c r="F334" s="223">
        <v>200</v>
      </c>
    </row>
    <row r="335" spans="1:6">
      <c r="A335" s="219" t="s">
        <v>401</v>
      </c>
      <c r="B335" s="220" t="s">
        <v>484</v>
      </c>
      <c r="C335" s="221" t="s">
        <v>251</v>
      </c>
      <c r="D335" s="222">
        <v>113</v>
      </c>
      <c r="E335" s="223">
        <v>200</v>
      </c>
      <c r="F335" s="223">
        <v>200</v>
      </c>
    </row>
    <row r="336" spans="1:6" ht="45">
      <c r="A336" s="219" t="s">
        <v>485</v>
      </c>
      <c r="B336" s="220" t="s">
        <v>486</v>
      </c>
      <c r="C336" s="221" t="s">
        <v>243</v>
      </c>
      <c r="D336" s="222">
        <v>0</v>
      </c>
      <c r="E336" s="223">
        <v>500</v>
      </c>
      <c r="F336" s="223">
        <v>500</v>
      </c>
    </row>
    <row r="337" spans="1:6" ht="30">
      <c r="A337" s="219" t="s">
        <v>250</v>
      </c>
      <c r="B337" s="220" t="s">
        <v>486</v>
      </c>
      <c r="C337" s="221" t="s">
        <v>251</v>
      </c>
      <c r="D337" s="222">
        <v>0</v>
      </c>
      <c r="E337" s="223">
        <v>500</v>
      </c>
      <c r="F337" s="223">
        <v>500</v>
      </c>
    </row>
    <row r="338" spans="1:6">
      <c r="A338" s="219" t="s">
        <v>487</v>
      </c>
      <c r="B338" s="220" t="s">
        <v>486</v>
      </c>
      <c r="C338" s="221" t="s">
        <v>251</v>
      </c>
      <c r="D338" s="222">
        <v>412</v>
      </c>
      <c r="E338" s="223">
        <v>500</v>
      </c>
      <c r="F338" s="223">
        <v>500</v>
      </c>
    </row>
    <row r="339" spans="1:6">
      <c r="A339" s="219" t="s">
        <v>488</v>
      </c>
      <c r="B339" s="220" t="s">
        <v>489</v>
      </c>
      <c r="C339" s="221" t="s">
        <v>243</v>
      </c>
      <c r="D339" s="222">
        <v>0</v>
      </c>
      <c r="E339" s="223">
        <v>115.9</v>
      </c>
      <c r="F339" s="223">
        <v>115.8</v>
      </c>
    </row>
    <row r="340" spans="1:6">
      <c r="A340" s="219" t="s">
        <v>262</v>
      </c>
      <c r="B340" s="220" t="s">
        <v>489</v>
      </c>
      <c r="C340" s="221" t="s">
        <v>263</v>
      </c>
      <c r="D340" s="222">
        <v>0</v>
      </c>
      <c r="E340" s="223">
        <v>115.9</v>
      </c>
      <c r="F340" s="223">
        <v>115.8</v>
      </c>
    </row>
    <row r="341" spans="1:6">
      <c r="A341" s="219" t="s">
        <v>401</v>
      </c>
      <c r="B341" s="220" t="s">
        <v>489</v>
      </c>
      <c r="C341" s="221" t="s">
        <v>263</v>
      </c>
      <c r="D341" s="222">
        <v>113</v>
      </c>
      <c r="E341" s="223">
        <v>115.9</v>
      </c>
      <c r="F341" s="223">
        <v>115.8</v>
      </c>
    </row>
    <row r="342" spans="1:6" ht="60">
      <c r="A342" s="219" t="s">
        <v>502</v>
      </c>
      <c r="B342" s="220" t="s">
        <v>503</v>
      </c>
      <c r="C342" s="221" t="s">
        <v>243</v>
      </c>
      <c r="D342" s="222">
        <v>0</v>
      </c>
      <c r="E342" s="223">
        <v>27949</v>
      </c>
      <c r="F342" s="223">
        <v>28621.200000000001</v>
      </c>
    </row>
    <row r="343" spans="1:6" ht="60">
      <c r="A343" s="219" t="s">
        <v>504</v>
      </c>
      <c r="B343" s="220" t="s">
        <v>505</v>
      </c>
      <c r="C343" s="221" t="s">
        <v>243</v>
      </c>
      <c r="D343" s="222">
        <v>0</v>
      </c>
      <c r="E343" s="223">
        <v>24549</v>
      </c>
      <c r="F343" s="223">
        <v>25235.200000000001</v>
      </c>
    </row>
    <row r="344" spans="1:6" ht="30">
      <c r="A344" s="219" t="s">
        <v>506</v>
      </c>
      <c r="B344" s="220" t="s">
        <v>507</v>
      </c>
      <c r="C344" s="221" t="s">
        <v>243</v>
      </c>
      <c r="D344" s="222">
        <v>0</v>
      </c>
      <c r="E344" s="223">
        <v>15385.4</v>
      </c>
      <c r="F344" s="223">
        <v>16466.599999999999</v>
      </c>
    </row>
    <row r="345" spans="1:6" ht="30">
      <c r="A345" s="219" t="s">
        <v>508</v>
      </c>
      <c r="B345" s="220" t="s">
        <v>507</v>
      </c>
      <c r="C345" s="221" t="s">
        <v>509</v>
      </c>
      <c r="D345" s="222">
        <v>0</v>
      </c>
      <c r="E345" s="223">
        <v>15385.4</v>
      </c>
      <c r="F345" s="223">
        <v>16466.599999999999</v>
      </c>
    </row>
    <row r="346" spans="1:6">
      <c r="A346" s="219" t="s">
        <v>401</v>
      </c>
      <c r="B346" s="220" t="s">
        <v>507</v>
      </c>
      <c r="C346" s="221" t="s">
        <v>509</v>
      </c>
      <c r="D346" s="222">
        <v>113</v>
      </c>
      <c r="E346" s="223">
        <v>15385.4</v>
      </c>
      <c r="F346" s="223">
        <v>16466.599999999999</v>
      </c>
    </row>
    <row r="347" spans="1:6" ht="30">
      <c r="A347" s="219" t="s">
        <v>510</v>
      </c>
      <c r="B347" s="220" t="s">
        <v>511</v>
      </c>
      <c r="C347" s="221" t="s">
        <v>243</v>
      </c>
      <c r="D347" s="222">
        <v>0</v>
      </c>
      <c r="E347" s="223">
        <v>1995.6</v>
      </c>
      <c r="F347" s="223">
        <v>2041.6</v>
      </c>
    </row>
    <row r="348" spans="1:6" ht="30">
      <c r="A348" s="219" t="s">
        <v>508</v>
      </c>
      <c r="B348" s="220" t="s">
        <v>511</v>
      </c>
      <c r="C348" s="221" t="s">
        <v>509</v>
      </c>
      <c r="D348" s="222">
        <v>0</v>
      </c>
      <c r="E348" s="223">
        <v>1995.6</v>
      </c>
      <c r="F348" s="223">
        <v>2041.6</v>
      </c>
    </row>
    <row r="349" spans="1:6">
      <c r="A349" s="219" t="s">
        <v>401</v>
      </c>
      <c r="B349" s="220" t="s">
        <v>511</v>
      </c>
      <c r="C349" s="221" t="s">
        <v>509</v>
      </c>
      <c r="D349" s="222">
        <v>113</v>
      </c>
      <c r="E349" s="223">
        <v>1995.6</v>
      </c>
      <c r="F349" s="223">
        <v>2041.6</v>
      </c>
    </row>
    <row r="350" spans="1:6" ht="134.25" customHeight="1">
      <c r="A350" s="219" t="s">
        <v>314</v>
      </c>
      <c r="B350" s="220" t="s">
        <v>515</v>
      </c>
      <c r="C350" s="221" t="s">
        <v>243</v>
      </c>
      <c r="D350" s="222">
        <v>0</v>
      </c>
      <c r="E350" s="223">
        <v>7168</v>
      </c>
      <c r="F350" s="223">
        <v>6727</v>
      </c>
    </row>
    <row r="351" spans="1:6" ht="30">
      <c r="A351" s="219" t="s">
        <v>508</v>
      </c>
      <c r="B351" s="220" t="s">
        <v>515</v>
      </c>
      <c r="C351" s="221" t="s">
        <v>509</v>
      </c>
      <c r="D351" s="222">
        <v>0</v>
      </c>
      <c r="E351" s="223">
        <v>7168</v>
      </c>
      <c r="F351" s="223">
        <v>6727</v>
      </c>
    </row>
    <row r="352" spans="1:6">
      <c r="A352" s="219" t="s">
        <v>401</v>
      </c>
      <c r="B352" s="220" t="s">
        <v>515</v>
      </c>
      <c r="C352" s="221" t="s">
        <v>509</v>
      </c>
      <c r="D352" s="222">
        <v>113</v>
      </c>
      <c r="E352" s="223">
        <v>7168</v>
      </c>
      <c r="F352" s="223">
        <v>6727</v>
      </c>
    </row>
    <row r="353" spans="1:6" ht="45" customHeight="1">
      <c r="A353" s="219" t="s">
        <v>516</v>
      </c>
      <c r="B353" s="220" t="s">
        <v>517</v>
      </c>
      <c r="C353" s="221" t="s">
        <v>243</v>
      </c>
      <c r="D353" s="222">
        <v>0</v>
      </c>
      <c r="E353" s="223">
        <v>3400</v>
      </c>
      <c r="F353" s="223">
        <v>3386</v>
      </c>
    </row>
    <row r="354" spans="1:6" ht="30">
      <c r="A354" s="219" t="s">
        <v>518</v>
      </c>
      <c r="B354" s="220" t="s">
        <v>519</v>
      </c>
      <c r="C354" s="221" t="s">
        <v>243</v>
      </c>
      <c r="D354" s="222">
        <v>0</v>
      </c>
      <c r="E354" s="223">
        <v>3400</v>
      </c>
      <c r="F354" s="223">
        <v>3386</v>
      </c>
    </row>
    <row r="355" spans="1:6">
      <c r="A355" s="219" t="s">
        <v>262</v>
      </c>
      <c r="B355" s="220" t="s">
        <v>519</v>
      </c>
      <c r="C355" s="221" t="s">
        <v>263</v>
      </c>
      <c r="D355" s="222">
        <v>0</v>
      </c>
      <c r="E355" s="223">
        <v>3400</v>
      </c>
      <c r="F355" s="223">
        <v>3386</v>
      </c>
    </row>
    <row r="356" spans="1:6">
      <c r="A356" s="219" t="s">
        <v>520</v>
      </c>
      <c r="B356" s="220" t="s">
        <v>519</v>
      </c>
      <c r="C356" s="221" t="s">
        <v>263</v>
      </c>
      <c r="D356" s="222">
        <v>1202</v>
      </c>
      <c r="E356" s="223">
        <v>3400</v>
      </c>
      <c r="F356" s="223">
        <v>3386</v>
      </c>
    </row>
    <row r="357" spans="1:6" ht="45">
      <c r="A357" s="219" t="s">
        <v>521</v>
      </c>
      <c r="B357" s="220" t="s">
        <v>522</v>
      </c>
      <c r="C357" s="221" t="s">
        <v>243</v>
      </c>
      <c r="D357" s="222">
        <v>0</v>
      </c>
      <c r="E357" s="223">
        <v>3428.8</v>
      </c>
      <c r="F357" s="223">
        <v>3513.3</v>
      </c>
    </row>
    <row r="358" spans="1:6" ht="30">
      <c r="A358" s="219" t="s">
        <v>523</v>
      </c>
      <c r="B358" s="220" t="s">
        <v>524</v>
      </c>
      <c r="C358" s="221" t="s">
        <v>243</v>
      </c>
      <c r="D358" s="222">
        <v>0</v>
      </c>
      <c r="E358" s="223">
        <v>3428.8</v>
      </c>
      <c r="F358" s="223">
        <v>3513.3</v>
      </c>
    </row>
    <row r="359" spans="1:6" ht="30">
      <c r="A359" s="219" t="s">
        <v>257</v>
      </c>
      <c r="B359" s="220" t="s">
        <v>525</v>
      </c>
      <c r="C359" s="221" t="s">
        <v>243</v>
      </c>
      <c r="D359" s="222">
        <v>0</v>
      </c>
      <c r="E359" s="223">
        <v>15</v>
      </c>
      <c r="F359" s="223">
        <v>15</v>
      </c>
    </row>
    <row r="360" spans="1:6" ht="30">
      <c r="A360" s="219" t="s">
        <v>250</v>
      </c>
      <c r="B360" s="220" t="s">
        <v>525</v>
      </c>
      <c r="C360" s="221" t="s">
        <v>251</v>
      </c>
      <c r="D360" s="222">
        <v>0</v>
      </c>
      <c r="E360" s="223">
        <v>15</v>
      </c>
      <c r="F360" s="223">
        <v>15</v>
      </c>
    </row>
    <row r="361" spans="1:6" ht="30">
      <c r="A361" s="219" t="s">
        <v>259</v>
      </c>
      <c r="B361" s="220" t="s">
        <v>525</v>
      </c>
      <c r="C361" s="221" t="s">
        <v>251</v>
      </c>
      <c r="D361" s="222">
        <v>705</v>
      </c>
      <c r="E361" s="223">
        <v>15</v>
      </c>
      <c r="F361" s="223">
        <v>15</v>
      </c>
    </row>
    <row r="362" spans="1:6" ht="30">
      <c r="A362" s="219" t="s">
        <v>330</v>
      </c>
      <c r="B362" s="220" t="s">
        <v>526</v>
      </c>
      <c r="C362" s="221" t="s">
        <v>243</v>
      </c>
      <c r="D362" s="222">
        <v>0</v>
      </c>
      <c r="E362" s="223">
        <v>2144.8000000000002</v>
      </c>
      <c r="F362" s="223">
        <v>2305.3000000000002</v>
      </c>
    </row>
    <row r="363" spans="1:6" ht="60">
      <c r="A363" s="219" t="s">
        <v>266</v>
      </c>
      <c r="B363" s="220" t="s">
        <v>526</v>
      </c>
      <c r="C363" s="221" t="s">
        <v>127</v>
      </c>
      <c r="D363" s="222">
        <v>0</v>
      </c>
      <c r="E363" s="223">
        <v>2046.1</v>
      </c>
      <c r="F363" s="223">
        <v>2241.1</v>
      </c>
    </row>
    <row r="364" spans="1:6">
      <c r="A364" s="219" t="s">
        <v>401</v>
      </c>
      <c r="B364" s="220" t="s">
        <v>526</v>
      </c>
      <c r="C364" s="221" t="s">
        <v>127</v>
      </c>
      <c r="D364" s="222">
        <v>113</v>
      </c>
      <c r="E364" s="223">
        <v>2046.1</v>
      </c>
      <c r="F364" s="223">
        <v>2241.1</v>
      </c>
    </row>
    <row r="365" spans="1:6" ht="30">
      <c r="A365" s="219" t="s">
        <v>250</v>
      </c>
      <c r="B365" s="220" t="s">
        <v>526</v>
      </c>
      <c r="C365" s="221" t="s">
        <v>251</v>
      </c>
      <c r="D365" s="222">
        <v>0</v>
      </c>
      <c r="E365" s="223">
        <v>98.7</v>
      </c>
      <c r="F365" s="223">
        <v>64.2</v>
      </c>
    </row>
    <row r="366" spans="1:6">
      <c r="A366" s="219" t="s">
        <v>401</v>
      </c>
      <c r="B366" s="220" t="s">
        <v>526</v>
      </c>
      <c r="C366" s="221" t="s">
        <v>251</v>
      </c>
      <c r="D366" s="222">
        <v>113</v>
      </c>
      <c r="E366" s="223">
        <v>98.7</v>
      </c>
      <c r="F366" s="223">
        <v>64.2</v>
      </c>
    </row>
    <row r="367" spans="1:6" ht="134.25" customHeight="1">
      <c r="A367" s="219" t="s">
        <v>314</v>
      </c>
      <c r="B367" s="220" t="s">
        <v>527</v>
      </c>
      <c r="C367" s="221" t="s">
        <v>243</v>
      </c>
      <c r="D367" s="222">
        <v>0</v>
      </c>
      <c r="E367" s="223">
        <v>1269</v>
      </c>
      <c r="F367" s="223">
        <v>1193</v>
      </c>
    </row>
    <row r="368" spans="1:6" ht="60">
      <c r="A368" s="219" t="s">
        <v>266</v>
      </c>
      <c r="B368" s="220" t="s">
        <v>527</v>
      </c>
      <c r="C368" s="221" t="s">
        <v>127</v>
      </c>
      <c r="D368" s="222">
        <v>0</v>
      </c>
      <c r="E368" s="223">
        <v>1269</v>
      </c>
      <c r="F368" s="223">
        <v>1193</v>
      </c>
    </row>
    <row r="369" spans="1:6">
      <c r="A369" s="219" t="s">
        <v>401</v>
      </c>
      <c r="B369" s="220" t="s">
        <v>527</v>
      </c>
      <c r="C369" s="221" t="s">
        <v>127</v>
      </c>
      <c r="D369" s="222">
        <v>113</v>
      </c>
      <c r="E369" s="223">
        <v>1269</v>
      </c>
      <c r="F369" s="223">
        <v>1193</v>
      </c>
    </row>
    <row r="370" spans="1:6" s="218" customFormat="1" ht="42.75">
      <c r="A370" s="213" t="s">
        <v>528</v>
      </c>
      <c r="B370" s="214" t="s">
        <v>529</v>
      </c>
      <c r="C370" s="215" t="s">
        <v>243</v>
      </c>
      <c r="D370" s="216">
        <v>0</v>
      </c>
      <c r="E370" s="217">
        <v>45135.8</v>
      </c>
      <c r="F370" s="217">
        <v>45856.4</v>
      </c>
    </row>
    <row r="371" spans="1:6" ht="30">
      <c r="A371" s="219" t="s">
        <v>530</v>
      </c>
      <c r="B371" s="220" t="s">
        <v>531</v>
      </c>
      <c r="C371" s="221" t="s">
        <v>243</v>
      </c>
      <c r="D371" s="222">
        <v>0</v>
      </c>
      <c r="E371" s="223">
        <v>44925.8</v>
      </c>
      <c r="F371" s="223">
        <v>45646.400000000001</v>
      </c>
    </row>
    <row r="372" spans="1:6" ht="45">
      <c r="A372" s="219" t="s">
        <v>532</v>
      </c>
      <c r="B372" s="220" t="s">
        <v>533</v>
      </c>
      <c r="C372" s="221" t="s">
        <v>243</v>
      </c>
      <c r="D372" s="222">
        <v>0</v>
      </c>
      <c r="E372" s="223">
        <v>103.5</v>
      </c>
      <c r="F372" s="223">
        <v>103.5</v>
      </c>
    </row>
    <row r="373" spans="1:6" ht="30">
      <c r="A373" s="219" t="s">
        <v>534</v>
      </c>
      <c r="B373" s="220" t="s">
        <v>535</v>
      </c>
      <c r="C373" s="221" t="s">
        <v>243</v>
      </c>
      <c r="D373" s="222">
        <v>0</v>
      </c>
      <c r="E373" s="223">
        <v>10</v>
      </c>
      <c r="F373" s="223">
        <v>10</v>
      </c>
    </row>
    <row r="374" spans="1:6" ht="30">
      <c r="A374" s="219" t="s">
        <v>250</v>
      </c>
      <c r="B374" s="220" t="s">
        <v>535</v>
      </c>
      <c r="C374" s="221" t="s">
        <v>251</v>
      </c>
      <c r="D374" s="222">
        <v>0</v>
      </c>
      <c r="E374" s="223">
        <v>10</v>
      </c>
      <c r="F374" s="223">
        <v>10</v>
      </c>
    </row>
    <row r="375" spans="1:6" ht="30">
      <c r="A375" s="219" t="s">
        <v>259</v>
      </c>
      <c r="B375" s="220" t="s">
        <v>535</v>
      </c>
      <c r="C375" s="221" t="s">
        <v>251</v>
      </c>
      <c r="D375" s="222">
        <v>705</v>
      </c>
      <c r="E375" s="223">
        <v>10</v>
      </c>
      <c r="F375" s="223">
        <v>10</v>
      </c>
    </row>
    <row r="376" spans="1:6" ht="30">
      <c r="A376" s="219" t="s">
        <v>536</v>
      </c>
      <c r="B376" s="220" t="s">
        <v>537</v>
      </c>
      <c r="C376" s="221" t="s">
        <v>243</v>
      </c>
      <c r="D376" s="222">
        <v>0</v>
      </c>
      <c r="E376" s="223">
        <v>63.5</v>
      </c>
      <c r="F376" s="223">
        <v>63.5</v>
      </c>
    </row>
    <row r="377" spans="1:6" ht="30">
      <c r="A377" s="219" t="s">
        <v>250</v>
      </c>
      <c r="B377" s="220" t="s">
        <v>537</v>
      </c>
      <c r="C377" s="221" t="s">
        <v>251</v>
      </c>
      <c r="D377" s="222">
        <v>0</v>
      </c>
      <c r="E377" s="223">
        <v>63.5</v>
      </c>
      <c r="F377" s="223">
        <v>63.5</v>
      </c>
    </row>
    <row r="378" spans="1:6" ht="30">
      <c r="A378" s="219" t="s">
        <v>259</v>
      </c>
      <c r="B378" s="220" t="s">
        <v>537</v>
      </c>
      <c r="C378" s="221" t="s">
        <v>251</v>
      </c>
      <c r="D378" s="222">
        <v>705</v>
      </c>
      <c r="E378" s="223">
        <v>63.5</v>
      </c>
      <c r="F378" s="223">
        <v>63.5</v>
      </c>
    </row>
    <row r="379" spans="1:6" ht="45">
      <c r="A379" s="219" t="s">
        <v>538</v>
      </c>
      <c r="B379" s="220" t="s">
        <v>539</v>
      </c>
      <c r="C379" s="221" t="s">
        <v>243</v>
      </c>
      <c r="D379" s="222">
        <v>0</v>
      </c>
      <c r="E379" s="223">
        <v>30</v>
      </c>
      <c r="F379" s="223">
        <v>30</v>
      </c>
    </row>
    <row r="380" spans="1:6" ht="30">
      <c r="A380" s="219" t="s">
        <v>250</v>
      </c>
      <c r="B380" s="220" t="s">
        <v>539</v>
      </c>
      <c r="C380" s="221" t="s">
        <v>251</v>
      </c>
      <c r="D380" s="222">
        <v>0</v>
      </c>
      <c r="E380" s="223">
        <v>30</v>
      </c>
      <c r="F380" s="223">
        <v>30</v>
      </c>
    </row>
    <row r="381" spans="1:6" ht="30">
      <c r="A381" s="219" t="s">
        <v>259</v>
      </c>
      <c r="B381" s="220" t="s">
        <v>539</v>
      </c>
      <c r="C381" s="221" t="s">
        <v>251</v>
      </c>
      <c r="D381" s="222">
        <v>705</v>
      </c>
      <c r="E381" s="223">
        <v>30</v>
      </c>
      <c r="F381" s="223">
        <v>30</v>
      </c>
    </row>
    <row r="382" spans="1:6" ht="30">
      <c r="A382" s="219" t="s">
        <v>540</v>
      </c>
      <c r="B382" s="220" t="s">
        <v>541</v>
      </c>
      <c r="C382" s="221" t="s">
        <v>243</v>
      </c>
      <c r="D382" s="222">
        <v>0</v>
      </c>
      <c r="E382" s="223">
        <v>5831.8</v>
      </c>
      <c r="F382" s="223">
        <v>5867.8</v>
      </c>
    </row>
    <row r="383" spans="1:6" ht="88.5" customHeight="1">
      <c r="A383" s="219" t="s">
        <v>542</v>
      </c>
      <c r="B383" s="220" t="s">
        <v>543</v>
      </c>
      <c r="C383" s="221" t="s">
        <v>243</v>
      </c>
      <c r="D383" s="222">
        <v>0</v>
      </c>
      <c r="E383" s="223">
        <v>5831.8</v>
      </c>
      <c r="F383" s="223">
        <v>5867.8</v>
      </c>
    </row>
    <row r="384" spans="1:6">
      <c r="A384" s="219" t="s">
        <v>289</v>
      </c>
      <c r="B384" s="220" t="s">
        <v>543</v>
      </c>
      <c r="C384" s="221" t="s">
        <v>290</v>
      </c>
      <c r="D384" s="222">
        <v>0</v>
      </c>
      <c r="E384" s="223">
        <v>5831.8</v>
      </c>
      <c r="F384" s="223">
        <v>5867.8</v>
      </c>
    </row>
    <row r="385" spans="1:6">
      <c r="A385" s="219" t="s">
        <v>544</v>
      </c>
      <c r="B385" s="220" t="s">
        <v>543</v>
      </c>
      <c r="C385" s="221" t="s">
        <v>290</v>
      </c>
      <c r="D385" s="222">
        <v>1001</v>
      </c>
      <c r="E385" s="223">
        <v>5831.8</v>
      </c>
      <c r="F385" s="223">
        <v>5867.8</v>
      </c>
    </row>
    <row r="386" spans="1:6" ht="45">
      <c r="A386" s="219" t="s">
        <v>545</v>
      </c>
      <c r="B386" s="220" t="s">
        <v>546</v>
      </c>
      <c r="C386" s="221" t="s">
        <v>243</v>
      </c>
      <c r="D386" s="222">
        <v>0</v>
      </c>
      <c r="E386" s="223">
        <v>1347.8</v>
      </c>
      <c r="F386" s="223">
        <v>1389.2</v>
      </c>
    </row>
    <row r="387" spans="1:6" ht="60">
      <c r="A387" s="219" t="s">
        <v>547</v>
      </c>
      <c r="B387" s="220" t="s">
        <v>548</v>
      </c>
      <c r="C387" s="221" t="s">
        <v>243</v>
      </c>
      <c r="D387" s="222">
        <v>0</v>
      </c>
      <c r="E387" s="223">
        <v>1344.8</v>
      </c>
      <c r="F387" s="223">
        <v>1386.2</v>
      </c>
    </row>
    <row r="388" spans="1:6">
      <c r="A388" s="219" t="s">
        <v>289</v>
      </c>
      <c r="B388" s="220" t="s">
        <v>548</v>
      </c>
      <c r="C388" s="221" t="s">
        <v>290</v>
      </c>
      <c r="D388" s="222">
        <v>0</v>
      </c>
      <c r="E388" s="223">
        <v>1344.8</v>
      </c>
      <c r="F388" s="223">
        <v>1386.2</v>
      </c>
    </row>
    <row r="389" spans="1:6">
      <c r="A389" s="219" t="s">
        <v>401</v>
      </c>
      <c r="B389" s="220" t="s">
        <v>548</v>
      </c>
      <c r="C389" s="221" t="s">
        <v>290</v>
      </c>
      <c r="D389" s="222">
        <v>113</v>
      </c>
      <c r="E389" s="223">
        <v>1344.8</v>
      </c>
      <c r="F389" s="223">
        <v>1386.2</v>
      </c>
    </row>
    <row r="390" spans="1:6" ht="30">
      <c r="A390" s="219" t="s">
        <v>549</v>
      </c>
      <c r="B390" s="220" t="s">
        <v>550</v>
      </c>
      <c r="C390" s="221" t="s">
        <v>243</v>
      </c>
      <c r="D390" s="222">
        <v>0</v>
      </c>
      <c r="E390" s="223">
        <v>3</v>
      </c>
      <c r="F390" s="223">
        <v>3</v>
      </c>
    </row>
    <row r="391" spans="1:6">
      <c r="A391" s="219" t="s">
        <v>289</v>
      </c>
      <c r="B391" s="220" t="s">
        <v>550</v>
      </c>
      <c r="C391" s="221" t="s">
        <v>290</v>
      </c>
      <c r="D391" s="222">
        <v>0</v>
      </c>
      <c r="E391" s="223">
        <v>3</v>
      </c>
      <c r="F391" s="223">
        <v>3</v>
      </c>
    </row>
    <row r="392" spans="1:6">
      <c r="A392" s="219" t="s">
        <v>401</v>
      </c>
      <c r="B392" s="220" t="s">
        <v>550</v>
      </c>
      <c r="C392" s="221" t="s">
        <v>290</v>
      </c>
      <c r="D392" s="222">
        <v>113</v>
      </c>
      <c r="E392" s="223">
        <v>3</v>
      </c>
      <c r="F392" s="223">
        <v>3</v>
      </c>
    </row>
    <row r="393" spans="1:6" ht="30">
      <c r="A393" s="219" t="s">
        <v>551</v>
      </c>
      <c r="B393" s="220" t="s">
        <v>552</v>
      </c>
      <c r="C393" s="221" t="s">
        <v>243</v>
      </c>
      <c r="D393" s="222">
        <v>0</v>
      </c>
      <c r="E393" s="223">
        <v>31552.9</v>
      </c>
      <c r="F393" s="223">
        <v>32053</v>
      </c>
    </row>
    <row r="394" spans="1:6" ht="30">
      <c r="A394" s="219" t="s">
        <v>330</v>
      </c>
      <c r="B394" s="220" t="s">
        <v>553</v>
      </c>
      <c r="C394" s="221" t="s">
        <v>243</v>
      </c>
      <c r="D394" s="222">
        <v>0</v>
      </c>
      <c r="E394" s="223">
        <v>21256.9</v>
      </c>
      <c r="F394" s="223">
        <v>22305.599999999999</v>
      </c>
    </row>
    <row r="395" spans="1:6" ht="60">
      <c r="A395" s="219" t="s">
        <v>266</v>
      </c>
      <c r="B395" s="220" t="s">
        <v>553</v>
      </c>
      <c r="C395" s="221" t="s">
        <v>127</v>
      </c>
      <c r="D395" s="222">
        <v>0</v>
      </c>
      <c r="E395" s="223">
        <v>18393.900000000001</v>
      </c>
      <c r="F395" s="223">
        <v>19855</v>
      </c>
    </row>
    <row r="396" spans="1:6" ht="45">
      <c r="A396" s="219" t="s">
        <v>439</v>
      </c>
      <c r="B396" s="220" t="s">
        <v>553</v>
      </c>
      <c r="C396" s="221" t="s">
        <v>127</v>
      </c>
      <c r="D396" s="222">
        <v>104</v>
      </c>
      <c r="E396" s="223">
        <v>18393.900000000001</v>
      </c>
      <c r="F396" s="223">
        <v>19855</v>
      </c>
    </row>
    <row r="397" spans="1:6" ht="30">
      <c r="A397" s="219" t="s">
        <v>250</v>
      </c>
      <c r="B397" s="220" t="s">
        <v>553</v>
      </c>
      <c r="C397" s="221" t="s">
        <v>251</v>
      </c>
      <c r="D397" s="222">
        <v>0</v>
      </c>
      <c r="E397" s="223">
        <v>2852.8</v>
      </c>
      <c r="F397" s="223">
        <v>2440.4</v>
      </c>
    </row>
    <row r="398" spans="1:6" ht="45">
      <c r="A398" s="219" t="s">
        <v>439</v>
      </c>
      <c r="B398" s="220" t="s">
        <v>553</v>
      </c>
      <c r="C398" s="221" t="s">
        <v>251</v>
      </c>
      <c r="D398" s="222">
        <v>104</v>
      </c>
      <c r="E398" s="223">
        <v>2852.8</v>
      </c>
      <c r="F398" s="223">
        <v>2440.4</v>
      </c>
    </row>
    <row r="399" spans="1:6">
      <c r="A399" s="219" t="s">
        <v>262</v>
      </c>
      <c r="B399" s="220" t="s">
        <v>553</v>
      </c>
      <c r="C399" s="221" t="s">
        <v>263</v>
      </c>
      <c r="D399" s="222">
        <v>0</v>
      </c>
      <c r="E399" s="223">
        <v>10.199999999999999</v>
      </c>
      <c r="F399" s="223">
        <v>10.199999999999999</v>
      </c>
    </row>
    <row r="400" spans="1:6" ht="45">
      <c r="A400" s="219" t="s">
        <v>439</v>
      </c>
      <c r="B400" s="220" t="s">
        <v>553</v>
      </c>
      <c r="C400" s="221" t="s">
        <v>263</v>
      </c>
      <c r="D400" s="222">
        <v>104</v>
      </c>
      <c r="E400" s="223">
        <v>10.199999999999999</v>
      </c>
      <c r="F400" s="223">
        <v>10.199999999999999</v>
      </c>
    </row>
    <row r="401" spans="1:6" ht="134.25" customHeight="1">
      <c r="A401" s="219" t="s">
        <v>314</v>
      </c>
      <c r="B401" s="220" t="s">
        <v>554</v>
      </c>
      <c r="C401" s="221" t="s">
        <v>243</v>
      </c>
      <c r="D401" s="222">
        <v>0</v>
      </c>
      <c r="E401" s="223">
        <v>9654</v>
      </c>
      <c r="F401" s="223">
        <v>9144.4</v>
      </c>
    </row>
    <row r="402" spans="1:6" ht="60">
      <c r="A402" s="219" t="s">
        <v>266</v>
      </c>
      <c r="B402" s="220" t="s">
        <v>554</v>
      </c>
      <c r="C402" s="221" t="s">
        <v>127</v>
      </c>
      <c r="D402" s="222">
        <v>0</v>
      </c>
      <c r="E402" s="223">
        <v>9654</v>
      </c>
      <c r="F402" s="223">
        <v>9144.4</v>
      </c>
    </row>
    <row r="403" spans="1:6" ht="45">
      <c r="A403" s="219" t="s">
        <v>439</v>
      </c>
      <c r="B403" s="220" t="s">
        <v>554</v>
      </c>
      <c r="C403" s="221" t="s">
        <v>127</v>
      </c>
      <c r="D403" s="222">
        <v>104</v>
      </c>
      <c r="E403" s="223">
        <v>9654</v>
      </c>
      <c r="F403" s="223">
        <v>9144.4</v>
      </c>
    </row>
    <row r="404" spans="1:6" ht="134.25" customHeight="1">
      <c r="A404" s="219" t="s">
        <v>314</v>
      </c>
      <c r="B404" s="220" t="s">
        <v>555</v>
      </c>
      <c r="C404" s="221" t="s">
        <v>243</v>
      </c>
      <c r="D404" s="222">
        <v>0</v>
      </c>
      <c r="E404" s="223">
        <v>642</v>
      </c>
      <c r="F404" s="223">
        <v>603</v>
      </c>
    </row>
    <row r="405" spans="1:6" ht="60">
      <c r="A405" s="219" t="s">
        <v>266</v>
      </c>
      <c r="B405" s="220" t="s">
        <v>555</v>
      </c>
      <c r="C405" s="221" t="s">
        <v>127</v>
      </c>
      <c r="D405" s="222">
        <v>0</v>
      </c>
      <c r="E405" s="223">
        <v>642</v>
      </c>
      <c r="F405" s="223">
        <v>603</v>
      </c>
    </row>
    <row r="406" spans="1:6" ht="45">
      <c r="A406" s="219" t="s">
        <v>439</v>
      </c>
      <c r="B406" s="220" t="s">
        <v>555</v>
      </c>
      <c r="C406" s="221" t="s">
        <v>127</v>
      </c>
      <c r="D406" s="222">
        <v>104</v>
      </c>
      <c r="E406" s="223">
        <v>642</v>
      </c>
      <c r="F406" s="223">
        <v>603</v>
      </c>
    </row>
    <row r="407" spans="1:6" ht="30">
      <c r="A407" s="219" t="s">
        <v>556</v>
      </c>
      <c r="B407" s="220" t="s">
        <v>557</v>
      </c>
      <c r="C407" s="221" t="s">
        <v>243</v>
      </c>
      <c r="D407" s="222">
        <v>0</v>
      </c>
      <c r="E407" s="223">
        <v>2086</v>
      </c>
      <c r="F407" s="223">
        <v>2165</v>
      </c>
    </row>
    <row r="408" spans="1:6" ht="30">
      <c r="A408" s="219" t="s">
        <v>330</v>
      </c>
      <c r="B408" s="220" t="s">
        <v>559</v>
      </c>
      <c r="C408" s="221" t="s">
        <v>243</v>
      </c>
      <c r="D408" s="222">
        <v>0</v>
      </c>
      <c r="E408" s="223">
        <v>1238</v>
      </c>
      <c r="F408" s="223">
        <v>1365</v>
      </c>
    </row>
    <row r="409" spans="1:6" ht="60">
      <c r="A409" s="219" t="s">
        <v>266</v>
      </c>
      <c r="B409" s="220" t="s">
        <v>559</v>
      </c>
      <c r="C409" s="221" t="s">
        <v>127</v>
      </c>
      <c r="D409" s="222">
        <v>0</v>
      </c>
      <c r="E409" s="223">
        <v>1238</v>
      </c>
      <c r="F409" s="223">
        <v>1365</v>
      </c>
    </row>
    <row r="410" spans="1:6" ht="30">
      <c r="A410" s="219" t="s">
        <v>560</v>
      </c>
      <c r="B410" s="220" t="s">
        <v>559</v>
      </c>
      <c r="C410" s="221" t="s">
        <v>127</v>
      </c>
      <c r="D410" s="222">
        <v>102</v>
      </c>
      <c r="E410" s="223">
        <v>1238</v>
      </c>
      <c r="F410" s="223">
        <v>1365</v>
      </c>
    </row>
    <row r="411" spans="1:6" ht="134.25" customHeight="1">
      <c r="A411" s="219" t="s">
        <v>314</v>
      </c>
      <c r="B411" s="220" t="s">
        <v>561</v>
      </c>
      <c r="C411" s="221" t="s">
        <v>243</v>
      </c>
      <c r="D411" s="222">
        <v>0</v>
      </c>
      <c r="E411" s="223">
        <v>848</v>
      </c>
      <c r="F411" s="223">
        <v>800</v>
      </c>
    </row>
    <row r="412" spans="1:6" ht="60">
      <c r="A412" s="219" t="s">
        <v>266</v>
      </c>
      <c r="B412" s="220" t="s">
        <v>561</v>
      </c>
      <c r="C412" s="221" t="s">
        <v>127</v>
      </c>
      <c r="D412" s="222">
        <v>0</v>
      </c>
      <c r="E412" s="223">
        <v>848</v>
      </c>
      <c r="F412" s="223">
        <v>800</v>
      </c>
    </row>
    <row r="413" spans="1:6" ht="30">
      <c r="A413" s="219" t="s">
        <v>560</v>
      </c>
      <c r="B413" s="220" t="s">
        <v>561</v>
      </c>
      <c r="C413" s="221" t="s">
        <v>127</v>
      </c>
      <c r="D413" s="222">
        <v>102</v>
      </c>
      <c r="E413" s="223">
        <v>848</v>
      </c>
      <c r="F413" s="223">
        <v>800</v>
      </c>
    </row>
    <row r="414" spans="1:6" ht="30">
      <c r="A414" s="219" t="s">
        <v>562</v>
      </c>
      <c r="B414" s="220" t="s">
        <v>563</v>
      </c>
      <c r="C414" s="221" t="s">
        <v>243</v>
      </c>
      <c r="D414" s="222">
        <v>0</v>
      </c>
      <c r="E414" s="223">
        <v>4003.8</v>
      </c>
      <c r="F414" s="223">
        <v>4067.9</v>
      </c>
    </row>
    <row r="415" spans="1:6" ht="45">
      <c r="A415" s="219" t="s">
        <v>564</v>
      </c>
      <c r="B415" s="220" t="s">
        <v>565</v>
      </c>
      <c r="C415" s="221" t="s">
        <v>243</v>
      </c>
      <c r="D415" s="222">
        <v>0</v>
      </c>
      <c r="E415" s="223">
        <v>8.1999999999999993</v>
      </c>
      <c r="F415" s="223">
        <v>72.3</v>
      </c>
    </row>
    <row r="416" spans="1:6" ht="30">
      <c r="A416" s="219" t="s">
        <v>250</v>
      </c>
      <c r="B416" s="220" t="s">
        <v>565</v>
      </c>
      <c r="C416" s="221" t="s">
        <v>251</v>
      </c>
      <c r="D416" s="222">
        <v>0</v>
      </c>
      <c r="E416" s="223">
        <v>8.1999999999999993</v>
      </c>
      <c r="F416" s="223">
        <v>72.3</v>
      </c>
    </row>
    <row r="417" spans="1:6">
      <c r="A417" s="219" t="s">
        <v>566</v>
      </c>
      <c r="B417" s="220" t="s">
        <v>565</v>
      </c>
      <c r="C417" s="221" t="s">
        <v>251</v>
      </c>
      <c r="D417" s="222">
        <v>105</v>
      </c>
      <c r="E417" s="223">
        <v>8.1999999999999993</v>
      </c>
      <c r="F417" s="223">
        <v>72.3</v>
      </c>
    </row>
    <row r="418" spans="1:6" ht="60">
      <c r="A418" s="219" t="s">
        <v>567</v>
      </c>
      <c r="B418" s="220" t="s">
        <v>568</v>
      </c>
      <c r="C418" s="221" t="s">
        <v>243</v>
      </c>
      <c r="D418" s="222">
        <v>0</v>
      </c>
      <c r="E418" s="223">
        <v>1319.3</v>
      </c>
      <c r="F418" s="223">
        <v>1319.3</v>
      </c>
    </row>
    <row r="419" spans="1:6" ht="60">
      <c r="A419" s="219" t="s">
        <v>266</v>
      </c>
      <c r="B419" s="220" t="s">
        <v>568</v>
      </c>
      <c r="C419" s="221" t="s">
        <v>127</v>
      </c>
      <c r="D419" s="222">
        <v>0</v>
      </c>
      <c r="E419" s="223">
        <v>1207</v>
      </c>
      <c r="F419" s="223">
        <v>1207</v>
      </c>
    </row>
    <row r="420" spans="1:6" ht="45">
      <c r="A420" s="219" t="s">
        <v>439</v>
      </c>
      <c r="B420" s="220" t="s">
        <v>568</v>
      </c>
      <c r="C420" s="221" t="s">
        <v>127</v>
      </c>
      <c r="D420" s="222">
        <v>104</v>
      </c>
      <c r="E420" s="223">
        <v>1207</v>
      </c>
      <c r="F420" s="223">
        <v>1207</v>
      </c>
    </row>
    <row r="421" spans="1:6" ht="30">
      <c r="A421" s="219" t="s">
        <v>250</v>
      </c>
      <c r="B421" s="220" t="s">
        <v>568</v>
      </c>
      <c r="C421" s="221" t="s">
        <v>251</v>
      </c>
      <c r="D421" s="222">
        <v>0</v>
      </c>
      <c r="E421" s="223">
        <v>112.3</v>
      </c>
      <c r="F421" s="223">
        <v>112.3</v>
      </c>
    </row>
    <row r="422" spans="1:6" ht="45">
      <c r="A422" s="219" t="s">
        <v>439</v>
      </c>
      <c r="B422" s="220" t="s">
        <v>568</v>
      </c>
      <c r="C422" s="221" t="s">
        <v>251</v>
      </c>
      <c r="D422" s="222">
        <v>104</v>
      </c>
      <c r="E422" s="223">
        <v>112.3</v>
      </c>
      <c r="F422" s="223">
        <v>112.3</v>
      </c>
    </row>
    <row r="423" spans="1:6" ht="60">
      <c r="A423" s="219" t="s">
        <v>569</v>
      </c>
      <c r="B423" s="220" t="s">
        <v>570</v>
      </c>
      <c r="C423" s="221" t="s">
        <v>243</v>
      </c>
      <c r="D423" s="222">
        <v>0</v>
      </c>
      <c r="E423" s="223">
        <v>1328.4</v>
      </c>
      <c r="F423" s="223">
        <v>1328.4</v>
      </c>
    </row>
    <row r="424" spans="1:6" ht="60">
      <c r="A424" s="219" t="s">
        <v>266</v>
      </c>
      <c r="B424" s="220" t="s">
        <v>570</v>
      </c>
      <c r="C424" s="221" t="s">
        <v>127</v>
      </c>
      <c r="D424" s="222">
        <v>0</v>
      </c>
      <c r="E424" s="223">
        <v>1120.3</v>
      </c>
      <c r="F424" s="223">
        <v>1120.3</v>
      </c>
    </row>
    <row r="425" spans="1:6" ht="45">
      <c r="A425" s="219" t="s">
        <v>439</v>
      </c>
      <c r="B425" s="220" t="s">
        <v>570</v>
      </c>
      <c r="C425" s="221" t="s">
        <v>127</v>
      </c>
      <c r="D425" s="222">
        <v>104</v>
      </c>
      <c r="E425" s="223">
        <v>1120.3</v>
      </c>
      <c r="F425" s="223">
        <v>1120.3</v>
      </c>
    </row>
    <row r="426" spans="1:6" ht="30">
      <c r="A426" s="219" t="s">
        <v>250</v>
      </c>
      <c r="B426" s="220" t="s">
        <v>570</v>
      </c>
      <c r="C426" s="221" t="s">
        <v>251</v>
      </c>
      <c r="D426" s="222">
        <v>0</v>
      </c>
      <c r="E426" s="223">
        <v>208.1</v>
      </c>
      <c r="F426" s="223">
        <v>208.1</v>
      </c>
    </row>
    <row r="427" spans="1:6" ht="45">
      <c r="A427" s="219" t="s">
        <v>439</v>
      </c>
      <c r="B427" s="220" t="s">
        <v>570</v>
      </c>
      <c r="C427" s="221" t="s">
        <v>251</v>
      </c>
      <c r="D427" s="222">
        <v>104</v>
      </c>
      <c r="E427" s="223">
        <v>208.1</v>
      </c>
      <c r="F427" s="223">
        <v>208.1</v>
      </c>
    </row>
    <row r="428" spans="1:6" ht="30">
      <c r="A428" s="219" t="s">
        <v>571</v>
      </c>
      <c r="B428" s="220" t="s">
        <v>572</v>
      </c>
      <c r="C428" s="221" t="s">
        <v>243</v>
      </c>
      <c r="D428" s="222">
        <v>0</v>
      </c>
      <c r="E428" s="223">
        <v>654.9</v>
      </c>
      <c r="F428" s="223">
        <v>654.9</v>
      </c>
    </row>
    <row r="429" spans="1:6" ht="60">
      <c r="A429" s="219" t="s">
        <v>266</v>
      </c>
      <c r="B429" s="220" t="s">
        <v>572</v>
      </c>
      <c r="C429" s="221" t="s">
        <v>127</v>
      </c>
      <c r="D429" s="222">
        <v>0</v>
      </c>
      <c r="E429" s="223">
        <v>599.70000000000005</v>
      </c>
      <c r="F429" s="223">
        <v>599.70000000000005</v>
      </c>
    </row>
    <row r="430" spans="1:6" ht="45">
      <c r="A430" s="219" t="s">
        <v>439</v>
      </c>
      <c r="B430" s="220" t="s">
        <v>572</v>
      </c>
      <c r="C430" s="221" t="s">
        <v>127</v>
      </c>
      <c r="D430" s="222">
        <v>104</v>
      </c>
      <c r="E430" s="223">
        <v>599.70000000000005</v>
      </c>
      <c r="F430" s="223">
        <v>599.70000000000005</v>
      </c>
    </row>
    <row r="431" spans="1:6" ht="30">
      <c r="A431" s="219" t="s">
        <v>250</v>
      </c>
      <c r="B431" s="220" t="s">
        <v>572</v>
      </c>
      <c r="C431" s="221" t="s">
        <v>251</v>
      </c>
      <c r="D431" s="222">
        <v>0</v>
      </c>
      <c r="E431" s="223">
        <v>55.2</v>
      </c>
      <c r="F431" s="223">
        <v>55.2</v>
      </c>
    </row>
    <row r="432" spans="1:6" ht="45">
      <c r="A432" s="219" t="s">
        <v>439</v>
      </c>
      <c r="B432" s="220" t="s">
        <v>572</v>
      </c>
      <c r="C432" s="221" t="s">
        <v>251</v>
      </c>
      <c r="D432" s="222">
        <v>104</v>
      </c>
      <c r="E432" s="223">
        <v>55.2</v>
      </c>
      <c r="F432" s="223">
        <v>55.2</v>
      </c>
    </row>
    <row r="433" spans="1:6" ht="45">
      <c r="A433" s="219" t="s">
        <v>573</v>
      </c>
      <c r="B433" s="220" t="s">
        <v>574</v>
      </c>
      <c r="C433" s="221" t="s">
        <v>243</v>
      </c>
      <c r="D433" s="222">
        <v>0</v>
      </c>
      <c r="E433" s="223">
        <v>654.9</v>
      </c>
      <c r="F433" s="223">
        <v>654.9</v>
      </c>
    </row>
    <row r="434" spans="1:6" ht="60">
      <c r="A434" s="219" t="s">
        <v>266</v>
      </c>
      <c r="B434" s="220" t="s">
        <v>574</v>
      </c>
      <c r="C434" s="221" t="s">
        <v>127</v>
      </c>
      <c r="D434" s="222">
        <v>0</v>
      </c>
      <c r="E434" s="223">
        <v>599.70000000000005</v>
      </c>
      <c r="F434" s="223">
        <v>599.70000000000005</v>
      </c>
    </row>
    <row r="435" spans="1:6" ht="45">
      <c r="A435" s="219" t="s">
        <v>439</v>
      </c>
      <c r="B435" s="220" t="s">
        <v>574</v>
      </c>
      <c r="C435" s="221" t="s">
        <v>127</v>
      </c>
      <c r="D435" s="222">
        <v>104</v>
      </c>
      <c r="E435" s="223">
        <v>599.70000000000005</v>
      </c>
      <c r="F435" s="223">
        <v>599.70000000000005</v>
      </c>
    </row>
    <row r="436" spans="1:6" ht="30">
      <c r="A436" s="219" t="s">
        <v>250</v>
      </c>
      <c r="B436" s="220" t="s">
        <v>574</v>
      </c>
      <c r="C436" s="221" t="s">
        <v>251</v>
      </c>
      <c r="D436" s="222">
        <v>0</v>
      </c>
      <c r="E436" s="223">
        <v>55.2</v>
      </c>
      <c r="F436" s="223">
        <v>55.2</v>
      </c>
    </row>
    <row r="437" spans="1:6" ht="45">
      <c r="A437" s="219" t="s">
        <v>439</v>
      </c>
      <c r="B437" s="220" t="s">
        <v>574</v>
      </c>
      <c r="C437" s="221" t="s">
        <v>251</v>
      </c>
      <c r="D437" s="222">
        <v>104</v>
      </c>
      <c r="E437" s="223">
        <v>55.2</v>
      </c>
      <c r="F437" s="223">
        <v>55.2</v>
      </c>
    </row>
    <row r="438" spans="1:6" ht="90">
      <c r="A438" s="219" t="s">
        <v>575</v>
      </c>
      <c r="B438" s="220" t="s">
        <v>576</v>
      </c>
      <c r="C438" s="221" t="s">
        <v>243</v>
      </c>
      <c r="D438" s="222">
        <v>0</v>
      </c>
      <c r="E438" s="223">
        <v>0.7</v>
      </c>
      <c r="F438" s="223">
        <v>0.7</v>
      </c>
    </row>
    <row r="439" spans="1:6" ht="30">
      <c r="A439" s="219" t="s">
        <v>250</v>
      </c>
      <c r="B439" s="220" t="s">
        <v>576</v>
      </c>
      <c r="C439" s="221" t="s">
        <v>251</v>
      </c>
      <c r="D439" s="222">
        <v>0</v>
      </c>
      <c r="E439" s="223">
        <v>0.7</v>
      </c>
      <c r="F439" s="223">
        <v>0.7</v>
      </c>
    </row>
    <row r="440" spans="1:6" ht="45">
      <c r="A440" s="219" t="s">
        <v>439</v>
      </c>
      <c r="B440" s="220" t="s">
        <v>576</v>
      </c>
      <c r="C440" s="221" t="s">
        <v>251</v>
      </c>
      <c r="D440" s="222">
        <v>104</v>
      </c>
      <c r="E440" s="223">
        <v>0.7</v>
      </c>
      <c r="F440" s="223">
        <v>0.7</v>
      </c>
    </row>
    <row r="441" spans="1:6" ht="30">
      <c r="A441" s="219" t="s">
        <v>577</v>
      </c>
      <c r="B441" s="220" t="s">
        <v>578</v>
      </c>
      <c r="C441" s="221" t="s">
        <v>243</v>
      </c>
      <c r="D441" s="222">
        <v>0</v>
      </c>
      <c r="E441" s="223">
        <v>37.4</v>
      </c>
      <c r="F441" s="223">
        <v>37.4</v>
      </c>
    </row>
    <row r="442" spans="1:6" ht="60">
      <c r="A442" s="219" t="s">
        <v>266</v>
      </c>
      <c r="B442" s="220" t="s">
        <v>578</v>
      </c>
      <c r="C442" s="221" t="s">
        <v>127</v>
      </c>
      <c r="D442" s="222">
        <v>0</v>
      </c>
      <c r="E442" s="223">
        <v>34.9</v>
      </c>
      <c r="F442" s="223">
        <v>34.9</v>
      </c>
    </row>
    <row r="443" spans="1:6" ht="45">
      <c r="A443" s="219" t="s">
        <v>439</v>
      </c>
      <c r="B443" s="220" t="s">
        <v>578</v>
      </c>
      <c r="C443" s="221" t="s">
        <v>127</v>
      </c>
      <c r="D443" s="222">
        <v>104</v>
      </c>
      <c r="E443" s="223">
        <v>34.9</v>
      </c>
      <c r="F443" s="223">
        <v>34.9</v>
      </c>
    </row>
    <row r="444" spans="1:6" ht="30">
      <c r="A444" s="219" t="s">
        <v>250</v>
      </c>
      <c r="B444" s="220" t="s">
        <v>578</v>
      </c>
      <c r="C444" s="221" t="s">
        <v>251</v>
      </c>
      <c r="D444" s="222">
        <v>0</v>
      </c>
      <c r="E444" s="223">
        <v>2.5</v>
      </c>
      <c r="F444" s="223">
        <v>2.5</v>
      </c>
    </row>
    <row r="445" spans="1:6" ht="45">
      <c r="A445" s="219" t="s">
        <v>439</v>
      </c>
      <c r="B445" s="220" t="s">
        <v>578</v>
      </c>
      <c r="C445" s="221" t="s">
        <v>251</v>
      </c>
      <c r="D445" s="222">
        <v>104</v>
      </c>
      <c r="E445" s="223">
        <v>2.5</v>
      </c>
      <c r="F445" s="223">
        <v>2.5</v>
      </c>
    </row>
    <row r="446" spans="1:6" ht="30">
      <c r="A446" s="219" t="s">
        <v>579</v>
      </c>
      <c r="B446" s="220" t="s">
        <v>580</v>
      </c>
      <c r="C446" s="221" t="s">
        <v>243</v>
      </c>
      <c r="D446" s="222">
        <v>0</v>
      </c>
      <c r="E446" s="223">
        <v>210</v>
      </c>
      <c r="F446" s="223">
        <v>210</v>
      </c>
    </row>
    <row r="447" spans="1:6" ht="45">
      <c r="A447" s="219" t="s">
        <v>581</v>
      </c>
      <c r="B447" s="220" t="s">
        <v>582</v>
      </c>
      <c r="C447" s="221" t="s">
        <v>243</v>
      </c>
      <c r="D447" s="222">
        <v>0</v>
      </c>
      <c r="E447" s="223">
        <v>210</v>
      </c>
      <c r="F447" s="223">
        <v>210</v>
      </c>
    </row>
    <row r="448" spans="1:6">
      <c r="A448" s="219" t="s">
        <v>583</v>
      </c>
      <c r="B448" s="220" t="s">
        <v>584</v>
      </c>
      <c r="C448" s="221" t="s">
        <v>243</v>
      </c>
      <c r="D448" s="222">
        <v>0</v>
      </c>
      <c r="E448" s="223">
        <v>210</v>
      </c>
      <c r="F448" s="223">
        <v>210</v>
      </c>
    </row>
    <row r="449" spans="1:6">
      <c r="A449" s="219" t="s">
        <v>262</v>
      </c>
      <c r="B449" s="220" t="s">
        <v>584</v>
      </c>
      <c r="C449" s="221" t="s">
        <v>263</v>
      </c>
      <c r="D449" s="222">
        <v>0</v>
      </c>
      <c r="E449" s="223">
        <v>210</v>
      </c>
      <c r="F449" s="223">
        <v>210</v>
      </c>
    </row>
    <row r="450" spans="1:6">
      <c r="A450" s="219" t="s">
        <v>401</v>
      </c>
      <c r="B450" s="220" t="s">
        <v>584</v>
      </c>
      <c r="C450" s="221" t="s">
        <v>263</v>
      </c>
      <c r="D450" s="222">
        <v>113</v>
      </c>
      <c r="E450" s="223">
        <v>210</v>
      </c>
      <c r="F450" s="223">
        <v>210</v>
      </c>
    </row>
    <row r="451" spans="1:6" s="218" customFormat="1" ht="42.75">
      <c r="A451" s="213" t="s">
        <v>585</v>
      </c>
      <c r="B451" s="214" t="s">
        <v>586</v>
      </c>
      <c r="C451" s="215" t="s">
        <v>243</v>
      </c>
      <c r="D451" s="216">
        <v>0</v>
      </c>
      <c r="E451" s="217">
        <v>5056.3999999999996</v>
      </c>
      <c r="F451" s="217">
        <v>5148.8999999999996</v>
      </c>
    </row>
    <row r="452" spans="1:6" ht="45">
      <c r="A452" s="219" t="s">
        <v>587</v>
      </c>
      <c r="B452" s="220" t="s">
        <v>588</v>
      </c>
      <c r="C452" s="221" t="s">
        <v>243</v>
      </c>
      <c r="D452" s="222">
        <v>0</v>
      </c>
      <c r="E452" s="223">
        <v>264.10000000000002</v>
      </c>
      <c r="F452" s="223">
        <v>275.10000000000002</v>
      </c>
    </row>
    <row r="453" spans="1:6" ht="30" customHeight="1">
      <c r="A453" s="219" t="s">
        <v>589</v>
      </c>
      <c r="B453" s="220" t="s">
        <v>590</v>
      </c>
      <c r="C453" s="221" t="s">
        <v>243</v>
      </c>
      <c r="D453" s="222">
        <v>0</v>
      </c>
      <c r="E453" s="223">
        <v>264.10000000000002</v>
      </c>
      <c r="F453" s="223">
        <v>275.10000000000002</v>
      </c>
    </row>
    <row r="454" spans="1:6" ht="45">
      <c r="A454" s="219" t="s">
        <v>591</v>
      </c>
      <c r="B454" s="220" t="s">
        <v>592</v>
      </c>
      <c r="C454" s="221" t="s">
        <v>243</v>
      </c>
      <c r="D454" s="222">
        <v>0</v>
      </c>
      <c r="E454" s="223">
        <v>37.299999999999997</v>
      </c>
      <c r="F454" s="223">
        <v>37.4</v>
      </c>
    </row>
    <row r="455" spans="1:6" ht="30">
      <c r="A455" s="219" t="s">
        <v>250</v>
      </c>
      <c r="B455" s="220" t="s">
        <v>592</v>
      </c>
      <c r="C455" s="221" t="s">
        <v>251</v>
      </c>
      <c r="D455" s="222">
        <v>0</v>
      </c>
      <c r="E455" s="223">
        <v>37.299999999999997</v>
      </c>
      <c r="F455" s="223">
        <v>37.4</v>
      </c>
    </row>
    <row r="456" spans="1:6">
      <c r="A456" s="219" t="s">
        <v>332</v>
      </c>
      <c r="B456" s="220" t="s">
        <v>592</v>
      </c>
      <c r="C456" s="221" t="s">
        <v>251</v>
      </c>
      <c r="D456" s="222">
        <v>709</v>
      </c>
      <c r="E456" s="223">
        <v>37.299999999999997</v>
      </c>
      <c r="F456" s="223">
        <v>37.4</v>
      </c>
    </row>
    <row r="457" spans="1:6">
      <c r="A457" s="219" t="s">
        <v>593</v>
      </c>
      <c r="B457" s="220" t="s">
        <v>594</v>
      </c>
      <c r="C457" s="221" t="s">
        <v>243</v>
      </c>
      <c r="D457" s="222">
        <v>0</v>
      </c>
      <c r="E457" s="223">
        <v>226.8</v>
      </c>
      <c r="F457" s="223">
        <v>237.7</v>
      </c>
    </row>
    <row r="458" spans="1:6" ht="30">
      <c r="A458" s="219" t="s">
        <v>250</v>
      </c>
      <c r="B458" s="220" t="s">
        <v>594</v>
      </c>
      <c r="C458" s="221" t="s">
        <v>251</v>
      </c>
      <c r="D458" s="222">
        <v>0</v>
      </c>
      <c r="E458" s="223">
        <v>226.8</v>
      </c>
      <c r="F458" s="223">
        <v>237.7</v>
      </c>
    </row>
    <row r="459" spans="1:6">
      <c r="A459" s="219" t="s">
        <v>514</v>
      </c>
      <c r="B459" s="220" t="s">
        <v>594</v>
      </c>
      <c r="C459" s="221" t="s">
        <v>251</v>
      </c>
      <c r="D459" s="222">
        <v>409</v>
      </c>
      <c r="E459" s="223">
        <v>226.8</v>
      </c>
      <c r="F459" s="223">
        <v>237.7</v>
      </c>
    </row>
    <row r="460" spans="1:6" ht="28.5" customHeight="1">
      <c r="A460" s="219" t="s">
        <v>597</v>
      </c>
      <c r="B460" s="220" t="s">
        <v>598</v>
      </c>
      <c r="C460" s="221" t="s">
        <v>243</v>
      </c>
      <c r="D460" s="222">
        <v>0</v>
      </c>
      <c r="E460" s="223">
        <v>33.5</v>
      </c>
      <c r="F460" s="223">
        <v>33.5</v>
      </c>
    </row>
    <row r="461" spans="1:6" ht="60">
      <c r="A461" s="219" t="s">
        <v>599</v>
      </c>
      <c r="B461" s="220" t="s">
        <v>600</v>
      </c>
      <c r="C461" s="221" t="s">
        <v>243</v>
      </c>
      <c r="D461" s="222">
        <v>0</v>
      </c>
      <c r="E461" s="223">
        <v>33.5</v>
      </c>
      <c r="F461" s="223">
        <v>33.5</v>
      </c>
    </row>
    <row r="462" spans="1:6">
      <c r="A462" s="219" t="s">
        <v>601</v>
      </c>
      <c r="B462" s="220" t="s">
        <v>602</v>
      </c>
      <c r="C462" s="221" t="s">
        <v>243</v>
      </c>
      <c r="D462" s="222">
        <v>0</v>
      </c>
      <c r="E462" s="223">
        <v>30.5</v>
      </c>
      <c r="F462" s="223">
        <v>30.5</v>
      </c>
    </row>
    <row r="463" spans="1:6" ht="30">
      <c r="A463" s="219" t="s">
        <v>250</v>
      </c>
      <c r="B463" s="220" t="s">
        <v>602</v>
      </c>
      <c r="C463" s="221" t="s">
        <v>251</v>
      </c>
      <c r="D463" s="222">
        <v>0</v>
      </c>
      <c r="E463" s="223">
        <v>30.5</v>
      </c>
      <c r="F463" s="223">
        <v>30.5</v>
      </c>
    </row>
    <row r="464" spans="1:6">
      <c r="A464" s="219" t="s">
        <v>401</v>
      </c>
      <c r="B464" s="220" t="s">
        <v>602</v>
      </c>
      <c r="C464" s="221" t="s">
        <v>251</v>
      </c>
      <c r="D464" s="222">
        <v>113</v>
      </c>
      <c r="E464" s="223">
        <v>30.5</v>
      </c>
      <c r="F464" s="223">
        <v>30.5</v>
      </c>
    </row>
    <row r="465" spans="1:6">
      <c r="A465" s="219" t="s">
        <v>603</v>
      </c>
      <c r="B465" s="220" t="s">
        <v>604</v>
      </c>
      <c r="C465" s="221" t="s">
        <v>243</v>
      </c>
      <c r="D465" s="222">
        <v>0</v>
      </c>
      <c r="E465" s="223">
        <v>3</v>
      </c>
      <c r="F465" s="223">
        <v>3</v>
      </c>
    </row>
    <row r="466" spans="1:6" ht="30">
      <c r="A466" s="219" t="s">
        <v>250</v>
      </c>
      <c r="B466" s="220" t="s">
        <v>604</v>
      </c>
      <c r="C466" s="221" t="s">
        <v>251</v>
      </c>
      <c r="D466" s="222">
        <v>0</v>
      </c>
      <c r="E466" s="223">
        <v>3</v>
      </c>
      <c r="F466" s="223">
        <v>3</v>
      </c>
    </row>
    <row r="467" spans="1:6">
      <c r="A467" s="219" t="s">
        <v>401</v>
      </c>
      <c r="B467" s="220" t="s">
        <v>604</v>
      </c>
      <c r="C467" s="221" t="s">
        <v>251</v>
      </c>
      <c r="D467" s="222">
        <v>113</v>
      </c>
      <c r="E467" s="223">
        <v>3</v>
      </c>
      <c r="F467" s="223">
        <v>3</v>
      </c>
    </row>
    <row r="468" spans="1:6" ht="30">
      <c r="A468" s="219" t="s">
        <v>605</v>
      </c>
      <c r="B468" s="220" t="s">
        <v>606</v>
      </c>
      <c r="C468" s="221" t="s">
        <v>243</v>
      </c>
      <c r="D468" s="222">
        <v>0</v>
      </c>
      <c r="E468" s="223">
        <v>4758.8</v>
      </c>
      <c r="F468" s="223">
        <v>4840.3</v>
      </c>
    </row>
    <row r="469" spans="1:6" ht="45">
      <c r="A469" s="219" t="s">
        <v>607</v>
      </c>
      <c r="B469" s="220" t="s">
        <v>608</v>
      </c>
      <c r="C469" s="221" t="s">
        <v>243</v>
      </c>
      <c r="D469" s="222">
        <v>0</v>
      </c>
      <c r="E469" s="223">
        <v>70</v>
      </c>
      <c r="F469" s="223">
        <v>70</v>
      </c>
    </row>
    <row r="470" spans="1:6" ht="30">
      <c r="A470" s="219" t="s">
        <v>609</v>
      </c>
      <c r="B470" s="220" t="s">
        <v>610</v>
      </c>
      <c r="C470" s="221" t="s">
        <v>243</v>
      </c>
      <c r="D470" s="222">
        <v>0</v>
      </c>
      <c r="E470" s="223">
        <v>25</v>
      </c>
      <c r="F470" s="223">
        <v>25</v>
      </c>
    </row>
    <row r="471" spans="1:6" ht="30">
      <c r="A471" s="219" t="s">
        <v>250</v>
      </c>
      <c r="B471" s="220" t="s">
        <v>610</v>
      </c>
      <c r="C471" s="221" t="s">
        <v>251</v>
      </c>
      <c r="D471" s="222">
        <v>0</v>
      </c>
      <c r="E471" s="223">
        <v>25</v>
      </c>
      <c r="F471" s="223">
        <v>25</v>
      </c>
    </row>
    <row r="472" spans="1:6">
      <c r="A472" s="219" t="s">
        <v>401</v>
      </c>
      <c r="B472" s="220" t="s">
        <v>610</v>
      </c>
      <c r="C472" s="221" t="s">
        <v>251</v>
      </c>
      <c r="D472" s="222">
        <v>113</v>
      </c>
      <c r="E472" s="223">
        <v>25</v>
      </c>
      <c r="F472" s="223">
        <v>25</v>
      </c>
    </row>
    <row r="473" spans="1:6" ht="30">
      <c r="A473" s="219" t="s">
        <v>611</v>
      </c>
      <c r="B473" s="220" t="s">
        <v>612</v>
      </c>
      <c r="C473" s="221" t="s">
        <v>243</v>
      </c>
      <c r="D473" s="222">
        <v>0</v>
      </c>
      <c r="E473" s="223">
        <v>15</v>
      </c>
      <c r="F473" s="223">
        <v>15</v>
      </c>
    </row>
    <row r="474" spans="1:6" ht="30">
      <c r="A474" s="219" t="s">
        <v>250</v>
      </c>
      <c r="B474" s="220" t="s">
        <v>612</v>
      </c>
      <c r="C474" s="221" t="s">
        <v>251</v>
      </c>
      <c r="D474" s="222">
        <v>0</v>
      </c>
      <c r="E474" s="223">
        <v>15</v>
      </c>
      <c r="F474" s="223">
        <v>15</v>
      </c>
    </row>
    <row r="475" spans="1:6">
      <c r="A475" s="219" t="s">
        <v>401</v>
      </c>
      <c r="B475" s="220" t="s">
        <v>612</v>
      </c>
      <c r="C475" s="221" t="s">
        <v>251</v>
      </c>
      <c r="D475" s="222">
        <v>113</v>
      </c>
      <c r="E475" s="223">
        <v>15</v>
      </c>
      <c r="F475" s="223">
        <v>15</v>
      </c>
    </row>
    <row r="476" spans="1:6" ht="60">
      <c r="A476" s="219" t="s">
        <v>613</v>
      </c>
      <c r="B476" s="220" t="s">
        <v>614</v>
      </c>
      <c r="C476" s="221" t="s">
        <v>243</v>
      </c>
      <c r="D476" s="222">
        <v>0</v>
      </c>
      <c r="E476" s="223">
        <v>5</v>
      </c>
      <c r="F476" s="223">
        <v>5</v>
      </c>
    </row>
    <row r="477" spans="1:6" ht="30">
      <c r="A477" s="219" t="s">
        <v>250</v>
      </c>
      <c r="B477" s="220" t="s">
        <v>614</v>
      </c>
      <c r="C477" s="221" t="s">
        <v>251</v>
      </c>
      <c r="D477" s="222">
        <v>0</v>
      </c>
      <c r="E477" s="223">
        <v>5</v>
      </c>
      <c r="F477" s="223">
        <v>5</v>
      </c>
    </row>
    <row r="478" spans="1:6">
      <c r="A478" s="219" t="s">
        <v>401</v>
      </c>
      <c r="B478" s="220" t="s">
        <v>614</v>
      </c>
      <c r="C478" s="221" t="s">
        <v>251</v>
      </c>
      <c r="D478" s="222">
        <v>113</v>
      </c>
      <c r="E478" s="223">
        <v>5</v>
      </c>
      <c r="F478" s="223">
        <v>5</v>
      </c>
    </row>
    <row r="479" spans="1:6" ht="45">
      <c r="A479" s="219" t="s">
        <v>615</v>
      </c>
      <c r="B479" s="220" t="s">
        <v>616</v>
      </c>
      <c r="C479" s="221" t="s">
        <v>243</v>
      </c>
      <c r="D479" s="222">
        <v>0</v>
      </c>
      <c r="E479" s="223">
        <v>10</v>
      </c>
      <c r="F479" s="223">
        <v>10</v>
      </c>
    </row>
    <row r="480" spans="1:6" ht="30">
      <c r="A480" s="219" t="s">
        <v>250</v>
      </c>
      <c r="B480" s="220" t="s">
        <v>616</v>
      </c>
      <c r="C480" s="221" t="s">
        <v>251</v>
      </c>
      <c r="D480" s="222">
        <v>0</v>
      </c>
      <c r="E480" s="223">
        <v>10</v>
      </c>
      <c r="F480" s="223">
        <v>10</v>
      </c>
    </row>
    <row r="481" spans="1:6">
      <c r="A481" s="219" t="s">
        <v>401</v>
      </c>
      <c r="B481" s="220" t="s">
        <v>616</v>
      </c>
      <c r="C481" s="221" t="s">
        <v>251</v>
      </c>
      <c r="D481" s="222">
        <v>113</v>
      </c>
      <c r="E481" s="223">
        <v>10</v>
      </c>
      <c r="F481" s="223">
        <v>10</v>
      </c>
    </row>
    <row r="482" spans="1:6" ht="45">
      <c r="A482" s="219" t="s">
        <v>617</v>
      </c>
      <c r="B482" s="220" t="s">
        <v>618</v>
      </c>
      <c r="C482" s="221" t="s">
        <v>243</v>
      </c>
      <c r="D482" s="222">
        <v>0</v>
      </c>
      <c r="E482" s="223">
        <v>15</v>
      </c>
      <c r="F482" s="223">
        <v>15</v>
      </c>
    </row>
    <row r="483" spans="1:6" ht="30">
      <c r="A483" s="219" t="s">
        <v>250</v>
      </c>
      <c r="B483" s="220" t="s">
        <v>618</v>
      </c>
      <c r="C483" s="221" t="s">
        <v>251</v>
      </c>
      <c r="D483" s="222">
        <v>0</v>
      </c>
      <c r="E483" s="223">
        <v>15</v>
      </c>
      <c r="F483" s="223">
        <v>15</v>
      </c>
    </row>
    <row r="484" spans="1:6">
      <c r="A484" s="219" t="s">
        <v>401</v>
      </c>
      <c r="B484" s="220" t="s">
        <v>618</v>
      </c>
      <c r="C484" s="221" t="s">
        <v>251</v>
      </c>
      <c r="D484" s="222">
        <v>113</v>
      </c>
      <c r="E484" s="223">
        <v>15</v>
      </c>
      <c r="F484" s="223">
        <v>15</v>
      </c>
    </row>
    <row r="485" spans="1:6" ht="45">
      <c r="A485" s="219" t="s">
        <v>619</v>
      </c>
      <c r="B485" s="220" t="s">
        <v>620</v>
      </c>
      <c r="C485" s="221" t="s">
        <v>243</v>
      </c>
      <c r="D485" s="222">
        <v>0</v>
      </c>
      <c r="E485" s="223">
        <v>4688.8</v>
      </c>
      <c r="F485" s="223">
        <v>4770.3</v>
      </c>
    </row>
    <row r="486" spans="1:6" ht="30">
      <c r="A486" s="219" t="s">
        <v>257</v>
      </c>
      <c r="B486" s="220" t="s">
        <v>621</v>
      </c>
      <c r="C486" s="221" t="s">
        <v>243</v>
      </c>
      <c r="D486" s="222">
        <v>0</v>
      </c>
      <c r="E486" s="223">
        <v>8</v>
      </c>
      <c r="F486" s="223">
        <v>8</v>
      </c>
    </row>
    <row r="487" spans="1:6" ht="30">
      <c r="A487" s="219" t="s">
        <v>250</v>
      </c>
      <c r="B487" s="220" t="s">
        <v>621</v>
      </c>
      <c r="C487" s="221" t="s">
        <v>251</v>
      </c>
      <c r="D487" s="222">
        <v>0</v>
      </c>
      <c r="E487" s="223">
        <v>8</v>
      </c>
      <c r="F487" s="223">
        <v>8</v>
      </c>
    </row>
    <row r="488" spans="1:6" ht="30">
      <c r="A488" s="219" t="s">
        <v>259</v>
      </c>
      <c r="B488" s="220" t="s">
        <v>621</v>
      </c>
      <c r="C488" s="221" t="s">
        <v>251</v>
      </c>
      <c r="D488" s="222">
        <v>705</v>
      </c>
      <c r="E488" s="223">
        <v>8</v>
      </c>
      <c r="F488" s="223">
        <v>8</v>
      </c>
    </row>
    <row r="489" spans="1:6">
      <c r="A489" s="219" t="s">
        <v>260</v>
      </c>
      <c r="B489" s="220" t="s">
        <v>622</v>
      </c>
      <c r="C489" s="221" t="s">
        <v>243</v>
      </c>
      <c r="D489" s="222">
        <v>0</v>
      </c>
      <c r="E489" s="223">
        <v>3217.8</v>
      </c>
      <c r="F489" s="223">
        <v>3387.3</v>
      </c>
    </row>
    <row r="490" spans="1:6" ht="60">
      <c r="A490" s="219" t="s">
        <v>266</v>
      </c>
      <c r="B490" s="220" t="s">
        <v>622</v>
      </c>
      <c r="C490" s="221" t="s">
        <v>127</v>
      </c>
      <c r="D490" s="222">
        <v>0</v>
      </c>
      <c r="E490" s="223">
        <v>2384.5</v>
      </c>
      <c r="F490" s="223">
        <v>2595.5</v>
      </c>
    </row>
    <row r="491" spans="1:6" ht="30">
      <c r="A491" s="219" t="s">
        <v>623</v>
      </c>
      <c r="B491" s="220" t="s">
        <v>622</v>
      </c>
      <c r="C491" s="221" t="s">
        <v>127</v>
      </c>
      <c r="D491" s="222">
        <v>314</v>
      </c>
      <c r="E491" s="223">
        <v>2384.5</v>
      </c>
      <c r="F491" s="223">
        <v>2595.5</v>
      </c>
    </row>
    <row r="492" spans="1:6" ht="30">
      <c r="A492" s="219" t="s">
        <v>250</v>
      </c>
      <c r="B492" s="220" t="s">
        <v>622</v>
      </c>
      <c r="C492" s="221" t="s">
        <v>251</v>
      </c>
      <c r="D492" s="222">
        <v>0</v>
      </c>
      <c r="E492" s="223">
        <v>833.3</v>
      </c>
      <c r="F492" s="223">
        <v>791.8</v>
      </c>
    </row>
    <row r="493" spans="1:6" ht="30">
      <c r="A493" s="219" t="s">
        <v>623</v>
      </c>
      <c r="B493" s="220" t="s">
        <v>622</v>
      </c>
      <c r="C493" s="221" t="s">
        <v>251</v>
      </c>
      <c r="D493" s="222">
        <v>314</v>
      </c>
      <c r="E493" s="223">
        <v>833.3</v>
      </c>
      <c r="F493" s="223">
        <v>791.8</v>
      </c>
    </row>
    <row r="494" spans="1:6" ht="134.25" customHeight="1">
      <c r="A494" s="219" t="s">
        <v>314</v>
      </c>
      <c r="B494" s="220" t="s">
        <v>624</v>
      </c>
      <c r="C494" s="221" t="s">
        <v>243</v>
      </c>
      <c r="D494" s="222">
        <v>0</v>
      </c>
      <c r="E494" s="223">
        <v>1463</v>
      </c>
      <c r="F494" s="223">
        <v>1375</v>
      </c>
    </row>
    <row r="495" spans="1:6" ht="60">
      <c r="A495" s="219" t="s">
        <v>266</v>
      </c>
      <c r="B495" s="220" t="s">
        <v>624</v>
      </c>
      <c r="C495" s="221" t="s">
        <v>127</v>
      </c>
      <c r="D495" s="222">
        <v>0</v>
      </c>
      <c r="E495" s="223">
        <v>1463</v>
      </c>
      <c r="F495" s="223">
        <v>1375</v>
      </c>
    </row>
    <row r="496" spans="1:6" ht="30">
      <c r="A496" s="219" t="s">
        <v>623</v>
      </c>
      <c r="B496" s="220" t="s">
        <v>624</v>
      </c>
      <c r="C496" s="221" t="s">
        <v>127</v>
      </c>
      <c r="D496" s="222">
        <v>314</v>
      </c>
      <c r="E496" s="223">
        <v>1463</v>
      </c>
      <c r="F496" s="223">
        <v>1375</v>
      </c>
    </row>
    <row r="497" spans="1:6" s="218" customFormat="1" ht="42.75">
      <c r="A497" s="213" t="s">
        <v>625</v>
      </c>
      <c r="B497" s="214" t="s">
        <v>626</v>
      </c>
      <c r="C497" s="215" t="s">
        <v>243</v>
      </c>
      <c r="D497" s="216">
        <v>0</v>
      </c>
      <c r="E497" s="217">
        <v>6787</v>
      </c>
      <c r="F497" s="217">
        <v>1287</v>
      </c>
    </row>
    <row r="498" spans="1:6" ht="30">
      <c r="A498" s="219" t="s">
        <v>627</v>
      </c>
      <c r="B498" s="220" t="s">
        <v>628</v>
      </c>
      <c r="C498" s="221" t="s">
        <v>243</v>
      </c>
      <c r="D498" s="222">
        <v>0</v>
      </c>
      <c r="E498" s="223">
        <v>166</v>
      </c>
      <c r="F498" s="223">
        <v>166</v>
      </c>
    </row>
    <row r="499" spans="1:6" ht="45">
      <c r="A499" s="219" t="s">
        <v>629</v>
      </c>
      <c r="B499" s="220" t="s">
        <v>630</v>
      </c>
      <c r="C499" s="221" t="s">
        <v>243</v>
      </c>
      <c r="D499" s="222">
        <v>0</v>
      </c>
      <c r="E499" s="223">
        <v>166</v>
      </c>
      <c r="F499" s="223">
        <v>166</v>
      </c>
    </row>
    <row r="500" spans="1:6" ht="45">
      <c r="A500" s="219" t="s">
        <v>631</v>
      </c>
      <c r="B500" s="220" t="s">
        <v>632</v>
      </c>
      <c r="C500" s="221" t="s">
        <v>243</v>
      </c>
      <c r="D500" s="222">
        <v>0</v>
      </c>
      <c r="E500" s="223">
        <v>106</v>
      </c>
      <c r="F500" s="223">
        <v>106</v>
      </c>
    </row>
    <row r="501" spans="1:6" ht="30">
      <c r="A501" s="219" t="s">
        <v>250</v>
      </c>
      <c r="B501" s="220" t="s">
        <v>632</v>
      </c>
      <c r="C501" s="221" t="s">
        <v>251</v>
      </c>
      <c r="D501" s="222">
        <v>0</v>
      </c>
      <c r="E501" s="223">
        <v>106</v>
      </c>
      <c r="F501" s="223">
        <v>106</v>
      </c>
    </row>
    <row r="502" spans="1:6">
      <c r="A502" s="219" t="s">
        <v>345</v>
      </c>
      <c r="B502" s="220" t="s">
        <v>632</v>
      </c>
      <c r="C502" s="221" t="s">
        <v>251</v>
      </c>
      <c r="D502" s="222">
        <v>707</v>
      </c>
      <c r="E502" s="223">
        <v>106</v>
      </c>
      <c r="F502" s="223">
        <v>106</v>
      </c>
    </row>
    <row r="503" spans="1:6" ht="30.75" customHeight="1">
      <c r="A503" s="219" t="s">
        <v>855</v>
      </c>
      <c r="B503" s="220" t="s">
        <v>856</v>
      </c>
      <c r="C503" s="221" t="s">
        <v>243</v>
      </c>
      <c r="D503" s="222">
        <v>0</v>
      </c>
      <c r="E503" s="223">
        <v>40</v>
      </c>
      <c r="F503" s="223">
        <v>40</v>
      </c>
    </row>
    <row r="504" spans="1:6" ht="30">
      <c r="A504" s="219" t="s">
        <v>250</v>
      </c>
      <c r="B504" s="220" t="s">
        <v>856</v>
      </c>
      <c r="C504" s="221" t="s">
        <v>251</v>
      </c>
      <c r="D504" s="222">
        <v>0</v>
      </c>
      <c r="E504" s="223">
        <v>40</v>
      </c>
      <c r="F504" s="223">
        <v>40</v>
      </c>
    </row>
    <row r="505" spans="1:6">
      <c r="A505" s="219" t="s">
        <v>345</v>
      </c>
      <c r="B505" s="220" t="s">
        <v>856</v>
      </c>
      <c r="C505" s="221" t="s">
        <v>251</v>
      </c>
      <c r="D505" s="222">
        <v>707</v>
      </c>
      <c r="E505" s="223">
        <v>40</v>
      </c>
      <c r="F505" s="223">
        <v>40</v>
      </c>
    </row>
    <row r="506" spans="1:6" ht="30" customHeight="1">
      <c r="A506" s="219" t="s">
        <v>633</v>
      </c>
      <c r="B506" s="220" t="s">
        <v>634</v>
      </c>
      <c r="C506" s="221" t="s">
        <v>243</v>
      </c>
      <c r="D506" s="222">
        <v>0</v>
      </c>
      <c r="E506" s="223">
        <v>20</v>
      </c>
      <c r="F506" s="223">
        <v>20</v>
      </c>
    </row>
    <row r="507" spans="1:6" ht="30">
      <c r="A507" s="219" t="s">
        <v>250</v>
      </c>
      <c r="B507" s="220" t="s">
        <v>634</v>
      </c>
      <c r="C507" s="221" t="s">
        <v>251</v>
      </c>
      <c r="D507" s="222">
        <v>0</v>
      </c>
      <c r="E507" s="223">
        <v>20</v>
      </c>
      <c r="F507" s="223">
        <v>20</v>
      </c>
    </row>
    <row r="508" spans="1:6">
      <c r="A508" s="219" t="s">
        <v>345</v>
      </c>
      <c r="B508" s="220" t="s">
        <v>634</v>
      </c>
      <c r="C508" s="221" t="s">
        <v>251</v>
      </c>
      <c r="D508" s="222">
        <v>707</v>
      </c>
      <c r="E508" s="223">
        <v>20</v>
      </c>
      <c r="F508" s="223">
        <v>20</v>
      </c>
    </row>
    <row r="509" spans="1:6" ht="45">
      <c r="A509" s="219" t="s">
        <v>635</v>
      </c>
      <c r="B509" s="220" t="s">
        <v>636</v>
      </c>
      <c r="C509" s="221" t="s">
        <v>243</v>
      </c>
      <c r="D509" s="222">
        <v>0</v>
      </c>
      <c r="E509" s="223">
        <v>6000</v>
      </c>
      <c r="F509" s="223">
        <v>500</v>
      </c>
    </row>
    <row r="510" spans="1:6" ht="30">
      <c r="A510" s="219" t="s">
        <v>637</v>
      </c>
      <c r="B510" s="220" t="s">
        <v>638</v>
      </c>
      <c r="C510" s="221" t="s">
        <v>243</v>
      </c>
      <c r="D510" s="222">
        <v>0</v>
      </c>
      <c r="E510" s="223">
        <v>410</v>
      </c>
      <c r="F510" s="223">
        <v>410</v>
      </c>
    </row>
    <row r="511" spans="1:6" ht="30">
      <c r="A511" s="219" t="s">
        <v>639</v>
      </c>
      <c r="B511" s="220" t="s">
        <v>640</v>
      </c>
      <c r="C511" s="221" t="s">
        <v>243</v>
      </c>
      <c r="D511" s="222">
        <v>0</v>
      </c>
      <c r="E511" s="223">
        <v>283</v>
      </c>
      <c r="F511" s="223">
        <v>283</v>
      </c>
    </row>
    <row r="512" spans="1:6" ht="30">
      <c r="A512" s="219" t="s">
        <v>250</v>
      </c>
      <c r="B512" s="220" t="s">
        <v>640</v>
      </c>
      <c r="C512" s="221" t="s">
        <v>251</v>
      </c>
      <c r="D512" s="222">
        <v>0</v>
      </c>
      <c r="E512" s="223">
        <v>283</v>
      </c>
      <c r="F512" s="223">
        <v>283</v>
      </c>
    </row>
    <row r="513" spans="1:6">
      <c r="A513" s="219" t="s">
        <v>641</v>
      </c>
      <c r="B513" s="220" t="s">
        <v>640</v>
      </c>
      <c r="C513" s="221" t="s">
        <v>251</v>
      </c>
      <c r="D513" s="222">
        <v>1101</v>
      </c>
      <c r="E513" s="223">
        <v>283</v>
      </c>
      <c r="F513" s="223">
        <v>283</v>
      </c>
    </row>
    <row r="514" spans="1:6" ht="30">
      <c r="A514" s="219" t="s">
        <v>642</v>
      </c>
      <c r="B514" s="220" t="s">
        <v>643</v>
      </c>
      <c r="C514" s="221" t="s">
        <v>243</v>
      </c>
      <c r="D514" s="222">
        <v>0</v>
      </c>
      <c r="E514" s="223">
        <v>6</v>
      </c>
      <c r="F514" s="223">
        <v>6</v>
      </c>
    </row>
    <row r="515" spans="1:6" ht="30">
      <c r="A515" s="219" t="s">
        <v>250</v>
      </c>
      <c r="B515" s="220" t="s">
        <v>643</v>
      </c>
      <c r="C515" s="221" t="s">
        <v>251</v>
      </c>
      <c r="D515" s="222">
        <v>0</v>
      </c>
      <c r="E515" s="223">
        <v>6</v>
      </c>
      <c r="F515" s="223">
        <v>6</v>
      </c>
    </row>
    <row r="516" spans="1:6">
      <c r="A516" s="219" t="s">
        <v>641</v>
      </c>
      <c r="B516" s="220" t="s">
        <v>643</v>
      </c>
      <c r="C516" s="221" t="s">
        <v>251</v>
      </c>
      <c r="D516" s="222">
        <v>1101</v>
      </c>
      <c r="E516" s="223">
        <v>6</v>
      </c>
      <c r="F516" s="223">
        <v>6</v>
      </c>
    </row>
    <row r="517" spans="1:6" ht="45">
      <c r="A517" s="219" t="s">
        <v>644</v>
      </c>
      <c r="B517" s="220" t="s">
        <v>645</v>
      </c>
      <c r="C517" s="221" t="s">
        <v>243</v>
      </c>
      <c r="D517" s="222">
        <v>0</v>
      </c>
      <c r="E517" s="223">
        <v>121</v>
      </c>
      <c r="F517" s="223">
        <v>121</v>
      </c>
    </row>
    <row r="518" spans="1:6" ht="30">
      <c r="A518" s="219" t="s">
        <v>250</v>
      </c>
      <c r="B518" s="220" t="s">
        <v>645</v>
      </c>
      <c r="C518" s="221" t="s">
        <v>251</v>
      </c>
      <c r="D518" s="222">
        <v>0</v>
      </c>
      <c r="E518" s="223">
        <v>121</v>
      </c>
      <c r="F518" s="223">
        <v>121</v>
      </c>
    </row>
    <row r="519" spans="1:6">
      <c r="A519" s="219" t="s">
        <v>641</v>
      </c>
      <c r="B519" s="220" t="s">
        <v>645</v>
      </c>
      <c r="C519" s="221" t="s">
        <v>251</v>
      </c>
      <c r="D519" s="222">
        <v>1101</v>
      </c>
      <c r="E519" s="223">
        <v>121</v>
      </c>
      <c r="F519" s="223">
        <v>121</v>
      </c>
    </row>
    <row r="520" spans="1:6" ht="30">
      <c r="A520" s="219" t="s">
        <v>648</v>
      </c>
      <c r="B520" s="220" t="s">
        <v>649</v>
      </c>
      <c r="C520" s="221" t="s">
        <v>243</v>
      </c>
      <c r="D520" s="222">
        <v>0</v>
      </c>
      <c r="E520" s="223">
        <v>5590</v>
      </c>
      <c r="F520" s="223">
        <v>90</v>
      </c>
    </row>
    <row r="521" spans="1:6" ht="30">
      <c r="A521" s="219" t="s">
        <v>650</v>
      </c>
      <c r="B521" s="220" t="s">
        <v>651</v>
      </c>
      <c r="C521" s="221" t="s">
        <v>243</v>
      </c>
      <c r="D521" s="222">
        <v>0</v>
      </c>
      <c r="E521" s="223">
        <v>75</v>
      </c>
      <c r="F521" s="223">
        <v>75</v>
      </c>
    </row>
    <row r="522" spans="1:6" ht="30">
      <c r="A522" s="219" t="s">
        <v>250</v>
      </c>
      <c r="B522" s="220" t="s">
        <v>651</v>
      </c>
      <c r="C522" s="221" t="s">
        <v>251</v>
      </c>
      <c r="D522" s="222">
        <v>0</v>
      </c>
      <c r="E522" s="223">
        <v>75</v>
      </c>
      <c r="F522" s="223">
        <v>75</v>
      </c>
    </row>
    <row r="523" spans="1:6">
      <c r="A523" s="219" t="s">
        <v>641</v>
      </c>
      <c r="B523" s="220" t="s">
        <v>651</v>
      </c>
      <c r="C523" s="221" t="s">
        <v>251</v>
      </c>
      <c r="D523" s="222">
        <v>1101</v>
      </c>
      <c r="E523" s="223">
        <v>75</v>
      </c>
      <c r="F523" s="223">
        <v>75</v>
      </c>
    </row>
    <row r="524" spans="1:6" ht="30">
      <c r="A524" s="219" t="s">
        <v>857</v>
      </c>
      <c r="B524" s="220" t="s">
        <v>858</v>
      </c>
      <c r="C524" s="221" t="s">
        <v>243</v>
      </c>
      <c r="D524" s="222">
        <v>0</v>
      </c>
      <c r="E524" s="223">
        <v>15</v>
      </c>
      <c r="F524" s="223">
        <v>15</v>
      </c>
    </row>
    <row r="525" spans="1:6" ht="30">
      <c r="A525" s="219" t="s">
        <v>250</v>
      </c>
      <c r="B525" s="220" t="s">
        <v>858</v>
      </c>
      <c r="C525" s="221" t="s">
        <v>251</v>
      </c>
      <c r="D525" s="222">
        <v>0</v>
      </c>
      <c r="E525" s="223">
        <v>15</v>
      </c>
      <c r="F525" s="223">
        <v>15</v>
      </c>
    </row>
    <row r="526" spans="1:6">
      <c r="A526" s="219" t="s">
        <v>641</v>
      </c>
      <c r="B526" s="220" t="s">
        <v>858</v>
      </c>
      <c r="C526" s="221" t="s">
        <v>251</v>
      </c>
      <c r="D526" s="222">
        <v>1101</v>
      </c>
      <c r="E526" s="223">
        <v>15</v>
      </c>
      <c r="F526" s="223">
        <v>15</v>
      </c>
    </row>
    <row r="527" spans="1:6" ht="120">
      <c r="A527" s="219" t="s">
        <v>652</v>
      </c>
      <c r="B527" s="220" t="s">
        <v>653</v>
      </c>
      <c r="C527" s="221" t="s">
        <v>243</v>
      </c>
      <c r="D527" s="222">
        <v>0</v>
      </c>
      <c r="E527" s="223">
        <v>5500</v>
      </c>
      <c r="F527" s="223">
        <v>0</v>
      </c>
    </row>
    <row r="528" spans="1:6" ht="30">
      <c r="A528" s="219" t="s">
        <v>416</v>
      </c>
      <c r="B528" s="220" t="s">
        <v>653</v>
      </c>
      <c r="C528" s="221" t="s">
        <v>417</v>
      </c>
      <c r="D528" s="222">
        <v>0</v>
      </c>
      <c r="E528" s="223">
        <v>5500</v>
      </c>
      <c r="F528" s="223">
        <v>0</v>
      </c>
    </row>
    <row r="529" spans="1:6">
      <c r="A529" s="219" t="s">
        <v>641</v>
      </c>
      <c r="B529" s="220" t="s">
        <v>653</v>
      </c>
      <c r="C529" s="221" t="s">
        <v>417</v>
      </c>
      <c r="D529" s="222">
        <v>1101</v>
      </c>
      <c r="E529" s="223">
        <v>5500</v>
      </c>
      <c r="F529" s="223">
        <v>0</v>
      </c>
    </row>
    <row r="530" spans="1:6" ht="30">
      <c r="A530" s="219" t="s">
        <v>656</v>
      </c>
      <c r="B530" s="220" t="s">
        <v>657</v>
      </c>
      <c r="C530" s="221" t="s">
        <v>243</v>
      </c>
      <c r="D530" s="222">
        <v>0</v>
      </c>
      <c r="E530" s="223">
        <v>537</v>
      </c>
      <c r="F530" s="223">
        <v>537</v>
      </c>
    </row>
    <row r="531" spans="1:6" ht="30">
      <c r="A531" s="219" t="s">
        <v>658</v>
      </c>
      <c r="B531" s="220" t="s">
        <v>659</v>
      </c>
      <c r="C531" s="221" t="s">
        <v>243</v>
      </c>
      <c r="D531" s="222">
        <v>0</v>
      </c>
      <c r="E531" s="223">
        <v>537</v>
      </c>
      <c r="F531" s="223">
        <v>537</v>
      </c>
    </row>
    <row r="532" spans="1:6" ht="45">
      <c r="A532" s="219" t="s">
        <v>660</v>
      </c>
      <c r="B532" s="220" t="s">
        <v>661</v>
      </c>
      <c r="C532" s="221" t="s">
        <v>243</v>
      </c>
      <c r="D532" s="222">
        <v>0</v>
      </c>
      <c r="E532" s="223">
        <v>25</v>
      </c>
      <c r="F532" s="223">
        <v>25</v>
      </c>
    </row>
    <row r="533" spans="1:6">
      <c r="A533" s="219" t="s">
        <v>289</v>
      </c>
      <c r="B533" s="220" t="s">
        <v>661</v>
      </c>
      <c r="C533" s="221" t="s">
        <v>290</v>
      </c>
      <c r="D533" s="222">
        <v>0</v>
      </c>
      <c r="E533" s="223">
        <v>25</v>
      </c>
      <c r="F533" s="223">
        <v>25</v>
      </c>
    </row>
    <row r="534" spans="1:6">
      <c r="A534" s="219" t="s">
        <v>451</v>
      </c>
      <c r="B534" s="220" t="s">
        <v>661</v>
      </c>
      <c r="C534" s="221" t="s">
        <v>290</v>
      </c>
      <c r="D534" s="222">
        <v>1003</v>
      </c>
      <c r="E534" s="223">
        <v>25</v>
      </c>
      <c r="F534" s="223">
        <v>25</v>
      </c>
    </row>
    <row r="535" spans="1:6" ht="30">
      <c r="A535" s="219" t="s">
        <v>662</v>
      </c>
      <c r="B535" s="220" t="s">
        <v>663</v>
      </c>
      <c r="C535" s="221" t="s">
        <v>243</v>
      </c>
      <c r="D535" s="222">
        <v>0</v>
      </c>
      <c r="E535" s="223">
        <v>512</v>
      </c>
      <c r="F535" s="223">
        <v>512</v>
      </c>
    </row>
    <row r="536" spans="1:6">
      <c r="A536" s="219" t="s">
        <v>289</v>
      </c>
      <c r="B536" s="220" t="s">
        <v>663</v>
      </c>
      <c r="C536" s="221" t="s">
        <v>290</v>
      </c>
      <c r="D536" s="222">
        <v>0</v>
      </c>
      <c r="E536" s="223">
        <v>512</v>
      </c>
      <c r="F536" s="223">
        <v>512</v>
      </c>
    </row>
    <row r="537" spans="1:6">
      <c r="A537" s="219" t="s">
        <v>451</v>
      </c>
      <c r="B537" s="220" t="s">
        <v>663</v>
      </c>
      <c r="C537" s="221" t="s">
        <v>290</v>
      </c>
      <c r="D537" s="222">
        <v>1003</v>
      </c>
      <c r="E537" s="223">
        <v>512</v>
      </c>
      <c r="F537" s="223">
        <v>512</v>
      </c>
    </row>
    <row r="538" spans="1:6" ht="60">
      <c r="A538" s="219" t="s">
        <v>664</v>
      </c>
      <c r="B538" s="220" t="s">
        <v>665</v>
      </c>
      <c r="C538" s="221" t="s">
        <v>243</v>
      </c>
      <c r="D538" s="222">
        <v>0</v>
      </c>
      <c r="E538" s="223">
        <v>84</v>
      </c>
      <c r="F538" s="223">
        <v>84</v>
      </c>
    </row>
    <row r="539" spans="1:6" ht="45">
      <c r="A539" s="219" t="s">
        <v>666</v>
      </c>
      <c r="B539" s="220" t="s">
        <v>667</v>
      </c>
      <c r="C539" s="221" t="s">
        <v>243</v>
      </c>
      <c r="D539" s="222">
        <v>0</v>
      </c>
      <c r="E539" s="223">
        <v>84</v>
      </c>
      <c r="F539" s="223">
        <v>84</v>
      </c>
    </row>
    <row r="540" spans="1:6" ht="30">
      <c r="A540" s="219" t="s">
        <v>668</v>
      </c>
      <c r="B540" s="220" t="s">
        <v>669</v>
      </c>
      <c r="C540" s="221" t="s">
        <v>243</v>
      </c>
      <c r="D540" s="222">
        <v>0</v>
      </c>
      <c r="E540" s="223">
        <v>20</v>
      </c>
      <c r="F540" s="223">
        <v>20</v>
      </c>
    </row>
    <row r="541" spans="1:6" ht="30">
      <c r="A541" s="219" t="s">
        <v>250</v>
      </c>
      <c r="B541" s="220" t="s">
        <v>669</v>
      </c>
      <c r="C541" s="221" t="s">
        <v>251</v>
      </c>
      <c r="D541" s="222">
        <v>0</v>
      </c>
      <c r="E541" s="223">
        <v>20</v>
      </c>
      <c r="F541" s="223">
        <v>20</v>
      </c>
    </row>
    <row r="542" spans="1:6">
      <c r="A542" s="219" t="s">
        <v>345</v>
      </c>
      <c r="B542" s="220" t="s">
        <v>669</v>
      </c>
      <c r="C542" s="221" t="s">
        <v>251</v>
      </c>
      <c r="D542" s="222">
        <v>707</v>
      </c>
      <c r="E542" s="223">
        <v>20</v>
      </c>
      <c r="F542" s="223">
        <v>20</v>
      </c>
    </row>
    <row r="543" spans="1:6" ht="30">
      <c r="A543" s="219" t="s">
        <v>670</v>
      </c>
      <c r="B543" s="220" t="s">
        <v>671</v>
      </c>
      <c r="C543" s="221" t="s">
        <v>243</v>
      </c>
      <c r="D543" s="222">
        <v>0</v>
      </c>
      <c r="E543" s="223">
        <v>64</v>
      </c>
      <c r="F543" s="223">
        <v>64</v>
      </c>
    </row>
    <row r="544" spans="1:6" ht="30">
      <c r="A544" s="219" t="s">
        <v>250</v>
      </c>
      <c r="B544" s="220" t="s">
        <v>671</v>
      </c>
      <c r="C544" s="221" t="s">
        <v>251</v>
      </c>
      <c r="D544" s="222">
        <v>0</v>
      </c>
      <c r="E544" s="223">
        <v>64</v>
      </c>
      <c r="F544" s="223">
        <v>64</v>
      </c>
    </row>
    <row r="545" spans="1:6">
      <c r="A545" s="219" t="s">
        <v>345</v>
      </c>
      <c r="B545" s="220" t="s">
        <v>671</v>
      </c>
      <c r="C545" s="221" t="s">
        <v>251</v>
      </c>
      <c r="D545" s="222">
        <v>707</v>
      </c>
      <c r="E545" s="223">
        <v>64</v>
      </c>
      <c r="F545" s="223">
        <v>64</v>
      </c>
    </row>
    <row r="546" spans="1:6" s="218" customFormat="1" ht="42.75">
      <c r="A546" s="213" t="s">
        <v>672</v>
      </c>
      <c r="B546" s="214" t="s">
        <v>673</v>
      </c>
      <c r="C546" s="215" t="s">
        <v>243</v>
      </c>
      <c r="D546" s="216">
        <v>0</v>
      </c>
      <c r="E546" s="217">
        <v>238</v>
      </c>
      <c r="F546" s="217">
        <v>80</v>
      </c>
    </row>
    <row r="547" spans="1:6" ht="28.5" customHeight="1">
      <c r="A547" s="219" t="s">
        <v>674</v>
      </c>
      <c r="B547" s="220" t="s">
        <v>675</v>
      </c>
      <c r="C547" s="221" t="s">
        <v>243</v>
      </c>
      <c r="D547" s="222">
        <v>0</v>
      </c>
      <c r="E547" s="223">
        <v>238</v>
      </c>
      <c r="F547" s="223">
        <v>80</v>
      </c>
    </row>
    <row r="548" spans="1:6" ht="45">
      <c r="A548" s="219" t="s">
        <v>676</v>
      </c>
      <c r="B548" s="220" t="s">
        <v>677</v>
      </c>
      <c r="C548" s="221" t="s">
        <v>243</v>
      </c>
      <c r="D548" s="222">
        <v>0</v>
      </c>
      <c r="E548" s="223">
        <v>50</v>
      </c>
      <c r="F548" s="223">
        <v>55</v>
      </c>
    </row>
    <row r="549" spans="1:6">
      <c r="A549" s="219" t="s">
        <v>289</v>
      </c>
      <c r="B549" s="220" t="s">
        <v>677</v>
      </c>
      <c r="C549" s="221" t="s">
        <v>290</v>
      </c>
      <c r="D549" s="222">
        <v>0</v>
      </c>
      <c r="E549" s="223">
        <v>50</v>
      </c>
      <c r="F549" s="223">
        <v>55</v>
      </c>
    </row>
    <row r="550" spans="1:6">
      <c r="A550" s="219" t="s">
        <v>678</v>
      </c>
      <c r="B550" s="220" t="s">
        <v>677</v>
      </c>
      <c r="C550" s="221" t="s">
        <v>290</v>
      </c>
      <c r="D550" s="222">
        <v>909</v>
      </c>
      <c r="E550" s="223">
        <v>50</v>
      </c>
      <c r="F550" s="223">
        <v>55</v>
      </c>
    </row>
    <row r="551" spans="1:6" ht="30">
      <c r="A551" s="219" t="s">
        <v>679</v>
      </c>
      <c r="B551" s="220" t="s">
        <v>680</v>
      </c>
      <c r="C551" s="221" t="s">
        <v>243</v>
      </c>
      <c r="D551" s="222">
        <v>0</v>
      </c>
      <c r="E551" s="223">
        <v>20</v>
      </c>
      <c r="F551" s="223">
        <v>25</v>
      </c>
    </row>
    <row r="552" spans="1:6" ht="30">
      <c r="A552" s="219" t="s">
        <v>250</v>
      </c>
      <c r="B552" s="220" t="s">
        <v>680</v>
      </c>
      <c r="C552" s="221" t="s">
        <v>251</v>
      </c>
      <c r="D552" s="222">
        <v>0</v>
      </c>
      <c r="E552" s="223">
        <v>20</v>
      </c>
      <c r="F552" s="223">
        <v>25</v>
      </c>
    </row>
    <row r="553" spans="1:6">
      <c r="A553" s="219" t="s">
        <v>678</v>
      </c>
      <c r="B553" s="220" t="s">
        <v>680</v>
      </c>
      <c r="C553" s="221" t="s">
        <v>251</v>
      </c>
      <c r="D553" s="222">
        <v>909</v>
      </c>
      <c r="E553" s="223">
        <v>20</v>
      </c>
      <c r="F553" s="223">
        <v>25</v>
      </c>
    </row>
    <row r="554" spans="1:6" ht="30">
      <c r="A554" s="219" t="s">
        <v>681</v>
      </c>
      <c r="B554" s="220" t="s">
        <v>682</v>
      </c>
      <c r="C554" s="221" t="s">
        <v>243</v>
      </c>
      <c r="D554" s="222">
        <v>0</v>
      </c>
      <c r="E554" s="223">
        <v>168</v>
      </c>
      <c r="F554" s="223">
        <v>0</v>
      </c>
    </row>
    <row r="555" spans="1:6" ht="30">
      <c r="A555" s="219" t="s">
        <v>250</v>
      </c>
      <c r="B555" s="220" t="s">
        <v>682</v>
      </c>
      <c r="C555" s="221" t="s">
        <v>251</v>
      </c>
      <c r="D555" s="222">
        <v>0</v>
      </c>
      <c r="E555" s="223">
        <v>168</v>
      </c>
      <c r="F555" s="223">
        <v>0</v>
      </c>
    </row>
    <row r="556" spans="1:6">
      <c r="A556" s="219" t="s">
        <v>678</v>
      </c>
      <c r="B556" s="220" t="s">
        <v>682</v>
      </c>
      <c r="C556" s="221" t="s">
        <v>251</v>
      </c>
      <c r="D556" s="222">
        <v>909</v>
      </c>
      <c r="E556" s="223">
        <v>168</v>
      </c>
      <c r="F556" s="223">
        <v>0</v>
      </c>
    </row>
    <row r="557" spans="1:6" s="218" customFormat="1" ht="42.75">
      <c r="A557" s="213" t="s">
        <v>683</v>
      </c>
      <c r="B557" s="214" t="s">
        <v>684</v>
      </c>
      <c r="C557" s="215" t="s">
        <v>243</v>
      </c>
      <c r="D557" s="216">
        <v>0</v>
      </c>
      <c r="E557" s="217">
        <v>332.2</v>
      </c>
      <c r="F557" s="217">
        <v>332.2</v>
      </c>
    </row>
    <row r="558" spans="1:6" ht="45">
      <c r="A558" s="219" t="s">
        <v>685</v>
      </c>
      <c r="B558" s="220" t="s">
        <v>686</v>
      </c>
      <c r="C558" s="221" t="s">
        <v>243</v>
      </c>
      <c r="D558" s="222">
        <v>0</v>
      </c>
      <c r="E558" s="223">
        <v>232.2</v>
      </c>
      <c r="F558" s="223">
        <v>232.2</v>
      </c>
    </row>
    <row r="559" spans="1:6" ht="60">
      <c r="A559" s="219" t="s">
        <v>687</v>
      </c>
      <c r="B559" s="220" t="s">
        <v>688</v>
      </c>
      <c r="C559" s="221" t="s">
        <v>243</v>
      </c>
      <c r="D559" s="222">
        <v>0</v>
      </c>
      <c r="E559" s="223">
        <v>227.2</v>
      </c>
      <c r="F559" s="223">
        <v>227.2</v>
      </c>
    </row>
    <row r="560" spans="1:6" ht="30">
      <c r="A560" s="219" t="s">
        <v>689</v>
      </c>
      <c r="B560" s="220" t="s">
        <v>690</v>
      </c>
      <c r="C560" s="221" t="s">
        <v>243</v>
      </c>
      <c r="D560" s="222">
        <v>0</v>
      </c>
      <c r="E560" s="223">
        <v>227.2</v>
      </c>
      <c r="F560" s="223">
        <v>227.2</v>
      </c>
    </row>
    <row r="561" spans="1:6" ht="30">
      <c r="A561" s="219" t="s">
        <v>250</v>
      </c>
      <c r="B561" s="220" t="s">
        <v>690</v>
      </c>
      <c r="C561" s="221" t="s">
        <v>251</v>
      </c>
      <c r="D561" s="222">
        <v>0</v>
      </c>
      <c r="E561" s="223">
        <v>227.2</v>
      </c>
      <c r="F561" s="223">
        <v>227.2</v>
      </c>
    </row>
    <row r="562" spans="1:6">
      <c r="A562" s="219" t="s">
        <v>356</v>
      </c>
      <c r="B562" s="220" t="s">
        <v>690</v>
      </c>
      <c r="C562" s="221" t="s">
        <v>251</v>
      </c>
      <c r="D562" s="222">
        <v>801</v>
      </c>
      <c r="E562" s="223">
        <v>227.2</v>
      </c>
      <c r="F562" s="223">
        <v>227.2</v>
      </c>
    </row>
    <row r="563" spans="1:6" ht="60">
      <c r="A563" s="219" t="s">
        <v>691</v>
      </c>
      <c r="B563" s="220" t="s">
        <v>692</v>
      </c>
      <c r="C563" s="221" t="s">
        <v>243</v>
      </c>
      <c r="D563" s="222">
        <v>0</v>
      </c>
      <c r="E563" s="223">
        <v>5</v>
      </c>
      <c r="F563" s="223">
        <v>5</v>
      </c>
    </row>
    <row r="564" spans="1:6" ht="30">
      <c r="A564" s="219" t="s">
        <v>693</v>
      </c>
      <c r="B564" s="220" t="s">
        <v>694</v>
      </c>
      <c r="C564" s="221" t="s">
        <v>243</v>
      </c>
      <c r="D564" s="222">
        <v>0</v>
      </c>
      <c r="E564" s="223">
        <v>5</v>
      </c>
      <c r="F564" s="223">
        <v>5</v>
      </c>
    </row>
    <row r="565" spans="1:6" ht="30">
      <c r="A565" s="219" t="s">
        <v>250</v>
      </c>
      <c r="B565" s="220" t="s">
        <v>694</v>
      </c>
      <c r="C565" s="221" t="s">
        <v>251</v>
      </c>
      <c r="D565" s="222">
        <v>0</v>
      </c>
      <c r="E565" s="223">
        <v>5</v>
      </c>
      <c r="F565" s="223">
        <v>5</v>
      </c>
    </row>
    <row r="566" spans="1:6">
      <c r="A566" s="219" t="s">
        <v>695</v>
      </c>
      <c r="B566" s="220" t="s">
        <v>694</v>
      </c>
      <c r="C566" s="221" t="s">
        <v>251</v>
      </c>
      <c r="D566" s="222">
        <v>1006</v>
      </c>
      <c r="E566" s="223">
        <v>5</v>
      </c>
      <c r="F566" s="223">
        <v>5</v>
      </c>
    </row>
    <row r="567" spans="1:6" ht="45">
      <c r="A567" s="219" t="s">
        <v>696</v>
      </c>
      <c r="B567" s="220" t="s">
        <v>697</v>
      </c>
      <c r="C567" s="221" t="s">
        <v>243</v>
      </c>
      <c r="D567" s="222">
        <v>0</v>
      </c>
      <c r="E567" s="223">
        <v>100</v>
      </c>
      <c r="F567" s="223">
        <v>100</v>
      </c>
    </row>
    <row r="568" spans="1:6" ht="30">
      <c r="A568" s="219" t="s">
        <v>698</v>
      </c>
      <c r="B568" s="220" t="s">
        <v>699</v>
      </c>
      <c r="C568" s="221" t="s">
        <v>243</v>
      </c>
      <c r="D568" s="222">
        <v>0</v>
      </c>
      <c r="E568" s="223">
        <v>100</v>
      </c>
      <c r="F568" s="223">
        <v>100</v>
      </c>
    </row>
    <row r="569" spans="1:6" ht="30">
      <c r="A569" s="219" t="s">
        <v>859</v>
      </c>
      <c r="B569" s="220" t="s">
        <v>860</v>
      </c>
      <c r="C569" s="221" t="s">
        <v>243</v>
      </c>
      <c r="D569" s="222">
        <v>0</v>
      </c>
      <c r="E569" s="223">
        <v>5</v>
      </c>
      <c r="F569" s="223">
        <v>5</v>
      </c>
    </row>
    <row r="570" spans="1:6" ht="30">
      <c r="A570" s="219" t="s">
        <v>250</v>
      </c>
      <c r="B570" s="220" t="s">
        <v>860</v>
      </c>
      <c r="C570" s="221" t="s">
        <v>251</v>
      </c>
      <c r="D570" s="222">
        <v>0</v>
      </c>
      <c r="E570" s="223">
        <v>5</v>
      </c>
      <c r="F570" s="223">
        <v>5</v>
      </c>
    </row>
    <row r="571" spans="1:6">
      <c r="A571" s="219" t="s">
        <v>695</v>
      </c>
      <c r="B571" s="220" t="s">
        <v>860</v>
      </c>
      <c r="C571" s="221" t="s">
        <v>251</v>
      </c>
      <c r="D571" s="222">
        <v>1006</v>
      </c>
      <c r="E571" s="223">
        <v>5</v>
      </c>
      <c r="F571" s="223">
        <v>5</v>
      </c>
    </row>
    <row r="572" spans="1:6" ht="30">
      <c r="A572" s="219" t="s">
        <v>861</v>
      </c>
      <c r="B572" s="220" t="s">
        <v>862</v>
      </c>
      <c r="C572" s="221" t="s">
        <v>243</v>
      </c>
      <c r="D572" s="222">
        <v>0</v>
      </c>
      <c r="E572" s="223">
        <v>13</v>
      </c>
      <c r="F572" s="223">
        <v>13</v>
      </c>
    </row>
    <row r="573" spans="1:6" ht="30">
      <c r="A573" s="219" t="s">
        <v>250</v>
      </c>
      <c r="B573" s="220" t="s">
        <v>862</v>
      </c>
      <c r="C573" s="221" t="s">
        <v>251</v>
      </c>
      <c r="D573" s="222">
        <v>0</v>
      </c>
      <c r="E573" s="223">
        <v>13</v>
      </c>
      <c r="F573" s="223">
        <v>13</v>
      </c>
    </row>
    <row r="574" spans="1:6">
      <c r="A574" s="219" t="s">
        <v>695</v>
      </c>
      <c r="B574" s="220" t="s">
        <v>862</v>
      </c>
      <c r="C574" s="221" t="s">
        <v>251</v>
      </c>
      <c r="D574" s="222">
        <v>1006</v>
      </c>
      <c r="E574" s="223">
        <v>13</v>
      </c>
      <c r="F574" s="223">
        <v>13</v>
      </c>
    </row>
    <row r="575" spans="1:6" ht="30">
      <c r="A575" s="219" t="s">
        <v>700</v>
      </c>
      <c r="B575" s="220" t="s">
        <v>701</v>
      </c>
      <c r="C575" s="221" t="s">
        <v>243</v>
      </c>
      <c r="D575" s="222">
        <v>0</v>
      </c>
      <c r="E575" s="223">
        <v>30</v>
      </c>
      <c r="F575" s="223">
        <v>30</v>
      </c>
    </row>
    <row r="576" spans="1:6" ht="30">
      <c r="A576" s="219" t="s">
        <v>250</v>
      </c>
      <c r="B576" s="220" t="s">
        <v>701</v>
      </c>
      <c r="C576" s="221" t="s">
        <v>251</v>
      </c>
      <c r="D576" s="222">
        <v>0</v>
      </c>
      <c r="E576" s="223">
        <v>30</v>
      </c>
      <c r="F576" s="223">
        <v>30</v>
      </c>
    </row>
    <row r="577" spans="1:6">
      <c r="A577" s="219" t="s">
        <v>695</v>
      </c>
      <c r="B577" s="220" t="s">
        <v>701</v>
      </c>
      <c r="C577" s="221" t="s">
        <v>251</v>
      </c>
      <c r="D577" s="222">
        <v>1006</v>
      </c>
      <c r="E577" s="223">
        <v>30</v>
      </c>
      <c r="F577" s="223">
        <v>30</v>
      </c>
    </row>
    <row r="578" spans="1:6" ht="30">
      <c r="A578" s="219" t="s">
        <v>702</v>
      </c>
      <c r="B578" s="220" t="s">
        <v>703</v>
      </c>
      <c r="C578" s="221" t="s">
        <v>243</v>
      </c>
      <c r="D578" s="222">
        <v>0</v>
      </c>
      <c r="E578" s="223">
        <v>39</v>
      </c>
      <c r="F578" s="223">
        <v>39</v>
      </c>
    </row>
    <row r="579" spans="1:6" ht="30">
      <c r="A579" s="219" t="s">
        <v>250</v>
      </c>
      <c r="B579" s="220" t="s">
        <v>703</v>
      </c>
      <c r="C579" s="221" t="s">
        <v>251</v>
      </c>
      <c r="D579" s="222">
        <v>0</v>
      </c>
      <c r="E579" s="223">
        <v>39</v>
      </c>
      <c r="F579" s="223">
        <v>39</v>
      </c>
    </row>
    <row r="580" spans="1:6">
      <c r="A580" s="219" t="s">
        <v>695</v>
      </c>
      <c r="B580" s="220" t="s">
        <v>703</v>
      </c>
      <c r="C580" s="221" t="s">
        <v>251</v>
      </c>
      <c r="D580" s="222">
        <v>1006</v>
      </c>
      <c r="E580" s="223">
        <v>39</v>
      </c>
      <c r="F580" s="223">
        <v>39</v>
      </c>
    </row>
    <row r="581" spans="1:6">
      <c r="A581" s="219" t="s">
        <v>704</v>
      </c>
      <c r="B581" s="220" t="s">
        <v>705</v>
      </c>
      <c r="C581" s="221" t="s">
        <v>243</v>
      </c>
      <c r="D581" s="222">
        <v>0</v>
      </c>
      <c r="E581" s="223">
        <v>2</v>
      </c>
      <c r="F581" s="223">
        <v>2</v>
      </c>
    </row>
    <row r="582" spans="1:6" ht="30">
      <c r="A582" s="219" t="s">
        <v>250</v>
      </c>
      <c r="B582" s="220" t="s">
        <v>705</v>
      </c>
      <c r="C582" s="221" t="s">
        <v>251</v>
      </c>
      <c r="D582" s="222">
        <v>0</v>
      </c>
      <c r="E582" s="223">
        <v>2</v>
      </c>
      <c r="F582" s="223">
        <v>2</v>
      </c>
    </row>
    <row r="583" spans="1:6">
      <c r="A583" s="219" t="s">
        <v>695</v>
      </c>
      <c r="B583" s="220" t="s">
        <v>705</v>
      </c>
      <c r="C583" s="221" t="s">
        <v>251</v>
      </c>
      <c r="D583" s="222">
        <v>1006</v>
      </c>
      <c r="E583" s="223">
        <v>2</v>
      </c>
      <c r="F583" s="223">
        <v>2</v>
      </c>
    </row>
    <row r="584" spans="1:6" ht="30">
      <c r="A584" s="219" t="s">
        <v>706</v>
      </c>
      <c r="B584" s="220" t="s">
        <v>707</v>
      </c>
      <c r="C584" s="221" t="s">
        <v>243</v>
      </c>
      <c r="D584" s="222">
        <v>0</v>
      </c>
      <c r="E584" s="223">
        <v>11</v>
      </c>
      <c r="F584" s="223">
        <v>11</v>
      </c>
    </row>
    <row r="585" spans="1:6" ht="30">
      <c r="A585" s="219" t="s">
        <v>250</v>
      </c>
      <c r="B585" s="220" t="s">
        <v>707</v>
      </c>
      <c r="C585" s="221" t="s">
        <v>251</v>
      </c>
      <c r="D585" s="222">
        <v>0</v>
      </c>
      <c r="E585" s="223">
        <v>11</v>
      </c>
      <c r="F585" s="223">
        <v>11</v>
      </c>
    </row>
    <row r="586" spans="1:6">
      <c r="A586" s="219" t="s">
        <v>695</v>
      </c>
      <c r="B586" s="220" t="s">
        <v>707</v>
      </c>
      <c r="C586" s="221" t="s">
        <v>251</v>
      </c>
      <c r="D586" s="222">
        <v>1006</v>
      </c>
      <c r="E586" s="223">
        <v>11</v>
      </c>
      <c r="F586" s="223">
        <v>11</v>
      </c>
    </row>
    <row r="587" spans="1:6" s="218" customFormat="1" ht="14.25">
      <c r="A587" s="213" t="s">
        <v>708</v>
      </c>
      <c r="B587" s="214" t="s">
        <v>709</v>
      </c>
      <c r="C587" s="215" t="s">
        <v>243</v>
      </c>
      <c r="D587" s="216">
        <v>0</v>
      </c>
      <c r="E587" s="217">
        <v>12187.6</v>
      </c>
      <c r="F587" s="217">
        <v>12298.2</v>
      </c>
    </row>
    <row r="588" spans="1:6" ht="30">
      <c r="A588" s="219" t="s">
        <v>710</v>
      </c>
      <c r="B588" s="220" t="s">
        <v>711</v>
      </c>
      <c r="C588" s="221" t="s">
        <v>243</v>
      </c>
      <c r="D588" s="222">
        <v>0</v>
      </c>
      <c r="E588" s="223">
        <v>1260.9000000000001</v>
      </c>
      <c r="F588" s="223">
        <v>1315.3</v>
      </c>
    </row>
    <row r="589" spans="1:6" ht="30">
      <c r="A589" s="219" t="s">
        <v>712</v>
      </c>
      <c r="B589" s="220" t="s">
        <v>713</v>
      </c>
      <c r="C589" s="221" t="s">
        <v>243</v>
      </c>
      <c r="D589" s="222">
        <v>0</v>
      </c>
      <c r="E589" s="223">
        <v>891</v>
      </c>
      <c r="F589" s="223">
        <v>923</v>
      </c>
    </row>
    <row r="590" spans="1:6">
      <c r="A590" s="219" t="s">
        <v>394</v>
      </c>
      <c r="B590" s="220" t="s">
        <v>714</v>
      </c>
      <c r="C590" s="221" t="s">
        <v>243</v>
      </c>
      <c r="D590" s="222">
        <v>0</v>
      </c>
      <c r="E590" s="223">
        <v>548</v>
      </c>
      <c r="F590" s="223">
        <v>601</v>
      </c>
    </row>
    <row r="591" spans="1:6" ht="60">
      <c r="A591" s="219" t="s">
        <v>266</v>
      </c>
      <c r="B591" s="220" t="s">
        <v>714</v>
      </c>
      <c r="C591" s="221" t="s">
        <v>127</v>
      </c>
      <c r="D591" s="222">
        <v>0</v>
      </c>
      <c r="E591" s="223">
        <v>548</v>
      </c>
      <c r="F591" s="223">
        <v>601</v>
      </c>
    </row>
    <row r="592" spans="1:6" ht="45">
      <c r="A592" s="219" t="s">
        <v>715</v>
      </c>
      <c r="B592" s="220" t="s">
        <v>714</v>
      </c>
      <c r="C592" s="221" t="s">
        <v>127</v>
      </c>
      <c r="D592" s="222">
        <v>103</v>
      </c>
      <c r="E592" s="223">
        <v>548</v>
      </c>
      <c r="F592" s="223">
        <v>601</v>
      </c>
    </row>
    <row r="593" spans="1:6" ht="134.25" customHeight="1">
      <c r="A593" s="219" t="s">
        <v>314</v>
      </c>
      <c r="B593" s="220" t="s">
        <v>716</v>
      </c>
      <c r="C593" s="221" t="s">
        <v>243</v>
      </c>
      <c r="D593" s="222">
        <v>0</v>
      </c>
      <c r="E593" s="223">
        <v>343</v>
      </c>
      <c r="F593" s="223">
        <v>322</v>
      </c>
    </row>
    <row r="594" spans="1:6" ht="60">
      <c r="A594" s="219" t="s">
        <v>266</v>
      </c>
      <c r="B594" s="220" t="s">
        <v>716</v>
      </c>
      <c r="C594" s="221" t="s">
        <v>127</v>
      </c>
      <c r="D594" s="222">
        <v>0</v>
      </c>
      <c r="E594" s="223">
        <v>343</v>
      </c>
      <c r="F594" s="223">
        <v>322</v>
      </c>
    </row>
    <row r="595" spans="1:6" ht="45">
      <c r="A595" s="219" t="s">
        <v>715</v>
      </c>
      <c r="B595" s="220" t="s">
        <v>716</v>
      </c>
      <c r="C595" s="221" t="s">
        <v>127</v>
      </c>
      <c r="D595" s="222">
        <v>103</v>
      </c>
      <c r="E595" s="223">
        <v>343</v>
      </c>
      <c r="F595" s="223">
        <v>322</v>
      </c>
    </row>
    <row r="596" spans="1:6" ht="30">
      <c r="A596" s="219" t="s">
        <v>717</v>
      </c>
      <c r="B596" s="220" t="s">
        <v>718</v>
      </c>
      <c r="C596" s="221" t="s">
        <v>243</v>
      </c>
      <c r="D596" s="222">
        <v>0</v>
      </c>
      <c r="E596" s="223">
        <v>369.9</v>
      </c>
      <c r="F596" s="223">
        <v>392.3</v>
      </c>
    </row>
    <row r="597" spans="1:6">
      <c r="A597" s="219" t="s">
        <v>394</v>
      </c>
      <c r="B597" s="220" t="s">
        <v>719</v>
      </c>
      <c r="C597" s="221" t="s">
        <v>243</v>
      </c>
      <c r="D597" s="222">
        <v>0</v>
      </c>
      <c r="E597" s="223">
        <v>229.9</v>
      </c>
      <c r="F597" s="223">
        <v>262.3</v>
      </c>
    </row>
    <row r="598" spans="1:6" ht="60">
      <c r="A598" s="219" t="s">
        <v>266</v>
      </c>
      <c r="B598" s="220" t="s">
        <v>719</v>
      </c>
      <c r="C598" s="221" t="s">
        <v>127</v>
      </c>
      <c r="D598" s="222">
        <v>0</v>
      </c>
      <c r="E598" s="223">
        <v>225</v>
      </c>
      <c r="F598" s="223">
        <v>250</v>
      </c>
    </row>
    <row r="599" spans="1:6" ht="45">
      <c r="A599" s="219" t="s">
        <v>715</v>
      </c>
      <c r="B599" s="220" t="s">
        <v>719</v>
      </c>
      <c r="C599" s="221" t="s">
        <v>127</v>
      </c>
      <c r="D599" s="222">
        <v>103</v>
      </c>
      <c r="E599" s="223">
        <v>225</v>
      </c>
      <c r="F599" s="223">
        <v>250</v>
      </c>
    </row>
    <row r="600" spans="1:6" ht="30">
      <c r="A600" s="219" t="s">
        <v>250</v>
      </c>
      <c r="B600" s="220" t="s">
        <v>719</v>
      </c>
      <c r="C600" s="221" t="s">
        <v>251</v>
      </c>
      <c r="D600" s="222">
        <v>0</v>
      </c>
      <c r="E600" s="223">
        <v>4.9000000000000004</v>
      </c>
      <c r="F600" s="223">
        <v>12.3</v>
      </c>
    </row>
    <row r="601" spans="1:6" ht="45">
      <c r="A601" s="219" t="s">
        <v>715</v>
      </c>
      <c r="B601" s="220" t="s">
        <v>719</v>
      </c>
      <c r="C601" s="221" t="s">
        <v>251</v>
      </c>
      <c r="D601" s="222">
        <v>103</v>
      </c>
      <c r="E601" s="223">
        <v>4.9000000000000004</v>
      </c>
      <c r="F601" s="223">
        <v>12.3</v>
      </c>
    </row>
    <row r="602" spans="1:6" ht="134.25" customHeight="1">
      <c r="A602" s="219" t="s">
        <v>314</v>
      </c>
      <c r="B602" s="220" t="s">
        <v>720</v>
      </c>
      <c r="C602" s="221" t="s">
        <v>243</v>
      </c>
      <c r="D602" s="222">
        <v>0</v>
      </c>
      <c r="E602" s="223">
        <v>140</v>
      </c>
      <c r="F602" s="223">
        <v>130</v>
      </c>
    </row>
    <row r="603" spans="1:6" ht="60">
      <c r="A603" s="219" t="s">
        <v>266</v>
      </c>
      <c r="B603" s="220" t="s">
        <v>720</v>
      </c>
      <c r="C603" s="221" t="s">
        <v>127</v>
      </c>
      <c r="D603" s="222">
        <v>0</v>
      </c>
      <c r="E603" s="223">
        <v>140</v>
      </c>
      <c r="F603" s="223">
        <v>130</v>
      </c>
    </row>
    <row r="604" spans="1:6" ht="45">
      <c r="A604" s="219" t="s">
        <v>715</v>
      </c>
      <c r="B604" s="220" t="s">
        <v>720</v>
      </c>
      <c r="C604" s="221" t="s">
        <v>127</v>
      </c>
      <c r="D604" s="222">
        <v>103</v>
      </c>
      <c r="E604" s="223">
        <v>140</v>
      </c>
      <c r="F604" s="223">
        <v>130</v>
      </c>
    </row>
    <row r="605" spans="1:6" ht="30">
      <c r="A605" s="219" t="s">
        <v>721</v>
      </c>
      <c r="B605" s="220" t="s">
        <v>722</v>
      </c>
      <c r="C605" s="221" t="s">
        <v>243</v>
      </c>
      <c r="D605" s="222">
        <v>0</v>
      </c>
      <c r="E605" s="223">
        <v>2204.6999999999998</v>
      </c>
      <c r="F605" s="223">
        <v>2304.9</v>
      </c>
    </row>
    <row r="606" spans="1:6" ht="30">
      <c r="A606" s="219" t="s">
        <v>723</v>
      </c>
      <c r="B606" s="220" t="s">
        <v>724</v>
      </c>
      <c r="C606" s="221" t="s">
        <v>243</v>
      </c>
      <c r="D606" s="222">
        <v>0</v>
      </c>
      <c r="E606" s="223">
        <v>1045</v>
      </c>
      <c r="F606" s="223">
        <v>1106.4000000000001</v>
      </c>
    </row>
    <row r="607" spans="1:6">
      <c r="A607" s="219" t="s">
        <v>394</v>
      </c>
      <c r="B607" s="220" t="s">
        <v>725</v>
      </c>
      <c r="C607" s="221" t="s">
        <v>243</v>
      </c>
      <c r="D607" s="222">
        <v>0</v>
      </c>
      <c r="E607" s="223">
        <v>1045</v>
      </c>
      <c r="F607" s="223">
        <v>1106.4000000000001</v>
      </c>
    </row>
    <row r="608" spans="1:6" ht="60">
      <c r="A608" s="219" t="s">
        <v>266</v>
      </c>
      <c r="B608" s="220" t="s">
        <v>725</v>
      </c>
      <c r="C608" s="221" t="s">
        <v>127</v>
      </c>
      <c r="D608" s="222">
        <v>0</v>
      </c>
      <c r="E608" s="223">
        <v>1045</v>
      </c>
      <c r="F608" s="223">
        <v>1099</v>
      </c>
    </row>
    <row r="609" spans="1:6" ht="45">
      <c r="A609" s="219" t="s">
        <v>460</v>
      </c>
      <c r="B609" s="220" t="s">
        <v>725</v>
      </c>
      <c r="C609" s="221" t="s">
        <v>127</v>
      </c>
      <c r="D609" s="222">
        <v>106</v>
      </c>
      <c r="E609" s="223">
        <v>1045</v>
      </c>
      <c r="F609" s="223">
        <v>1099</v>
      </c>
    </row>
    <row r="610" spans="1:6" ht="30">
      <c r="A610" s="219" t="s">
        <v>250</v>
      </c>
      <c r="B610" s="220" t="s">
        <v>725</v>
      </c>
      <c r="C610" s="221" t="s">
        <v>251</v>
      </c>
      <c r="D610" s="222">
        <v>0</v>
      </c>
      <c r="E610" s="223">
        <v>0</v>
      </c>
      <c r="F610" s="223">
        <v>7.4</v>
      </c>
    </row>
    <row r="611" spans="1:6" ht="45">
      <c r="A611" s="219" t="s">
        <v>460</v>
      </c>
      <c r="B611" s="220" t="s">
        <v>725</v>
      </c>
      <c r="C611" s="221" t="s">
        <v>251</v>
      </c>
      <c r="D611" s="222">
        <v>106</v>
      </c>
      <c r="E611" s="223">
        <v>0</v>
      </c>
      <c r="F611" s="223">
        <v>7.4</v>
      </c>
    </row>
    <row r="612" spans="1:6" ht="30">
      <c r="A612" s="219" t="s">
        <v>726</v>
      </c>
      <c r="B612" s="220" t="s">
        <v>727</v>
      </c>
      <c r="C612" s="221" t="s">
        <v>243</v>
      </c>
      <c r="D612" s="222">
        <v>0</v>
      </c>
      <c r="E612" s="223">
        <v>1159.7</v>
      </c>
      <c r="F612" s="223">
        <v>1198.5</v>
      </c>
    </row>
    <row r="613" spans="1:6">
      <c r="A613" s="219" t="s">
        <v>394</v>
      </c>
      <c r="B613" s="220" t="s">
        <v>729</v>
      </c>
      <c r="C613" s="221" t="s">
        <v>243</v>
      </c>
      <c r="D613" s="222">
        <v>0</v>
      </c>
      <c r="E613" s="223">
        <v>864.7</v>
      </c>
      <c r="F613" s="223">
        <v>922.5</v>
      </c>
    </row>
    <row r="614" spans="1:6" ht="60">
      <c r="A614" s="219" t="s">
        <v>266</v>
      </c>
      <c r="B614" s="220" t="s">
        <v>729</v>
      </c>
      <c r="C614" s="221" t="s">
        <v>127</v>
      </c>
      <c r="D614" s="222">
        <v>0</v>
      </c>
      <c r="E614" s="223">
        <v>846.1</v>
      </c>
      <c r="F614" s="223">
        <v>889.1</v>
      </c>
    </row>
    <row r="615" spans="1:6" ht="45">
      <c r="A615" s="219" t="s">
        <v>460</v>
      </c>
      <c r="B615" s="220" t="s">
        <v>729</v>
      </c>
      <c r="C615" s="221" t="s">
        <v>127</v>
      </c>
      <c r="D615" s="222">
        <v>106</v>
      </c>
      <c r="E615" s="223">
        <v>846.1</v>
      </c>
      <c r="F615" s="223">
        <v>889.1</v>
      </c>
    </row>
    <row r="616" spans="1:6" ht="30">
      <c r="A616" s="219" t="s">
        <v>250</v>
      </c>
      <c r="B616" s="220" t="s">
        <v>729</v>
      </c>
      <c r="C616" s="221" t="s">
        <v>251</v>
      </c>
      <c r="D616" s="222">
        <v>0</v>
      </c>
      <c r="E616" s="223">
        <v>18.600000000000001</v>
      </c>
      <c r="F616" s="223">
        <v>33.4</v>
      </c>
    </row>
    <row r="617" spans="1:6" ht="45">
      <c r="A617" s="219" t="s">
        <v>460</v>
      </c>
      <c r="B617" s="220" t="s">
        <v>729</v>
      </c>
      <c r="C617" s="221" t="s">
        <v>251</v>
      </c>
      <c r="D617" s="222">
        <v>106</v>
      </c>
      <c r="E617" s="223">
        <v>18.600000000000001</v>
      </c>
      <c r="F617" s="223">
        <v>33.4</v>
      </c>
    </row>
    <row r="618" spans="1:6" ht="134.25" customHeight="1">
      <c r="A618" s="219" t="s">
        <v>314</v>
      </c>
      <c r="B618" s="220" t="s">
        <v>730</v>
      </c>
      <c r="C618" s="221" t="s">
        <v>243</v>
      </c>
      <c r="D618" s="222">
        <v>0</v>
      </c>
      <c r="E618" s="223">
        <v>295</v>
      </c>
      <c r="F618" s="223">
        <v>276</v>
      </c>
    </row>
    <row r="619" spans="1:6" ht="60">
      <c r="A619" s="219" t="s">
        <v>266</v>
      </c>
      <c r="B619" s="220" t="s">
        <v>730</v>
      </c>
      <c r="C619" s="221" t="s">
        <v>127</v>
      </c>
      <c r="D619" s="222">
        <v>0</v>
      </c>
      <c r="E619" s="223">
        <v>295</v>
      </c>
      <c r="F619" s="223">
        <v>276</v>
      </c>
    </row>
    <row r="620" spans="1:6" ht="45">
      <c r="A620" s="219" t="s">
        <v>460</v>
      </c>
      <c r="B620" s="220" t="s">
        <v>730</v>
      </c>
      <c r="C620" s="221" t="s">
        <v>127</v>
      </c>
      <c r="D620" s="222">
        <v>106</v>
      </c>
      <c r="E620" s="223">
        <v>295</v>
      </c>
      <c r="F620" s="223">
        <v>276</v>
      </c>
    </row>
    <row r="621" spans="1:6">
      <c r="A621" s="219" t="s">
        <v>736</v>
      </c>
      <c r="B621" s="220" t="s">
        <v>737</v>
      </c>
      <c r="C621" s="221" t="s">
        <v>243</v>
      </c>
      <c r="D621" s="222">
        <v>0</v>
      </c>
      <c r="E621" s="223">
        <v>300</v>
      </c>
      <c r="F621" s="223">
        <v>300</v>
      </c>
    </row>
    <row r="622" spans="1:6" ht="30">
      <c r="A622" s="219" t="s">
        <v>738</v>
      </c>
      <c r="B622" s="220" t="s">
        <v>739</v>
      </c>
      <c r="C622" s="221" t="s">
        <v>243</v>
      </c>
      <c r="D622" s="222">
        <v>0</v>
      </c>
      <c r="E622" s="223">
        <v>300</v>
      </c>
      <c r="F622" s="223">
        <v>300</v>
      </c>
    </row>
    <row r="623" spans="1:6">
      <c r="A623" s="219" t="s">
        <v>262</v>
      </c>
      <c r="B623" s="220" t="s">
        <v>739</v>
      </c>
      <c r="C623" s="221" t="s">
        <v>263</v>
      </c>
      <c r="D623" s="222">
        <v>0</v>
      </c>
      <c r="E623" s="223">
        <v>300</v>
      </c>
      <c r="F623" s="223">
        <v>300</v>
      </c>
    </row>
    <row r="624" spans="1:6">
      <c r="A624" s="219" t="s">
        <v>740</v>
      </c>
      <c r="B624" s="220" t="s">
        <v>739</v>
      </c>
      <c r="C624" s="221" t="s">
        <v>263</v>
      </c>
      <c r="D624" s="222">
        <v>111</v>
      </c>
      <c r="E624" s="223">
        <v>300</v>
      </c>
      <c r="F624" s="223">
        <v>300</v>
      </c>
    </row>
    <row r="625" spans="1:6" ht="30">
      <c r="A625" s="219" t="s">
        <v>741</v>
      </c>
      <c r="B625" s="220" t="s">
        <v>742</v>
      </c>
      <c r="C625" s="221" t="s">
        <v>243</v>
      </c>
      <c r="D625" s="222">
        <v>0</v>
      </c>
      <c r="E625" s="223">
        <v>80</v>
      </c>
      <c r="F625" s="223">
        <v>36</v>
      </c>
    </row>
    <row r="626" spans="1:6" ht="44.25" customHeight="1">
      <c r="A626" s="219" t="s">
        <v>743</v>
      </c>
      <c r="B626" s="220" t="s">
        <v>744</v>
      </c>
      <c r="C626" s="221" t="s">
        <v>243</v>
      </c>
      <c r="D626" s="222">
        <v>0</v>
      </c>
      <c r="E626" s="223">
        <v>80</v>
      </c>
      <c r="F626" s="223">
        <v>36</v>
      </c>
    </row>
    <row r="627" spans="1:6" ht="30">
      <c r="A627" s="219" t="s">
        <v>250</v>
      </c>
      <c r="B627" s="220" t="s">
        <v>744</v>
      </c>
      <c r="C627" s="221" t="s">
        <v>251</v>
      </c>
      <c r="D627" s="222">
        <v>0</v>
      </c>
      <c r="E627" s="223">
        <v>80</v>
      </c>
      <c r="F627" s="223">
        <v>36</v>
      </c>
    </row>
    <row r="628" spans="1:6">
      <c r="A628" s="219" t="s">
        <v>745</v>
      </c>
      <c r="B628" s="220" t="s">
        <v>744</v>
      </c>
      <c r="C628" s="221" t="s">
        <v>251</v>
      </c>
      <c r="D628" s="222">
        <v>204</v>
      </c>
      <c r="E628" s="223">
        <v>80</v>
      </c>
      <c r="F628" s="223">
        <v>36</v>
      </c>
    </row>
    <row r="629" spans="1:6" ht="30">
      <c r="A629" s="219" t="s">
        <v>746</v>
      </c>
      <c r="B629" s="220" t="s">
        <v>747</v>
      </c>
      <c r="C629" s="221" t="s">
        <v>243</v>
      </c>
      <c r="D629" s="222">
        <v>0</v>
      </c>
      <c r="E629" s="223">
        <v>8342</v>
      </c>
      <c r="F629" s="223">
        <v>8342</v>
      </c>
    </row>
    <row r="630" spans="1:6" ht="45">
      <c r="A630" s="219" t="s">
        <v>748</v>
      </c>
      <c r="B630" s="220" t="s">
        <v>749</v>
      </c>
      <c r="C630" s="221" t="s">
        <v>243</v>
      </c>
      <c r="D630" s="222">
        <v>0</v>
      </c>
      <c r="E630" s="223">
        <v>8342</v>
      </c>
      <c r="F630" s="223">
        <v>8342</v>
      </c>
    </row>
    <row r="631" spans="1:6" ht="18.75" customHeight="1">
      <c r="A631" s="219" t="s">
        <v>267</v>
      </c>
      <c r="B631" s="220" t="s">
        <v>863</v>
      </c>
      <c r="C631" s="221" t="s">
        <v>243</v>
      </c>
      <c r="D631" s="222">
        <v>0</v>
      </c>
      <c r="E631" s="223">
        <v>8342</v>
      </c>
      <c r="F631" s="223">
        <v>8342</v>
      </c>
    </row>
    <row r="632" spans="1:6">
      <c r="A632" s="219" t="s">
        <v>262</v>
      </c>
      <c r="B632" s="220" t="s">
        <v>863</v>
      </c>
      <c r="C632" s="221" t="s">
        <v>263</v>
      </c>
      <c r="D632" s="222">
        <v>0</v>
      </c>
      <c r="E632" s="223">
        <v>8342</v>
      </c>
      <c r="F632" s="223">
        <v>8342</v>
      </c>
    </row>
    <row r="633" spans="1:6">
      <c r="A633" s="219" t="s">
        <v>401</v>
      </c>
      <c r="B633" s="220" t="s">
        <v>863</v>
      </c>
      <c r="C633" s="221" t="s">
        <v>263</v>
      </c>
      <c r="D633" s="222">
        <v>113</v>
      </c>
      <c r="E633" s="223">
        <v>8342</v>
      </c>
      <c r="F633" s="223">
        <v>8342</v>
      </c>
    </row>
    <row r="634" spans="1:6" s="218" customFormat="1" ht="14.25">
      <c r="A634" s="269" t="s">
        <v>758</v>
      </c>
      <c r="B634" s="269"/>
      <c r="C634" s="269"/>
      <c r="D634" s="269"/>
      <c r="E634" s="217">
        <f>1115020.5-6970</f>
        <v>1108050.5</v>
      </c>
      <c r="F634" s="217">
        <f>1117979.4-14605</f>
        <v>1103374.3999999999</v>
      </c>
    </row>
    <row r="635" spans="1:6" ht="25.5" customHeight="1">
      <c r="A635" s="224"/>
      <c r="B635" s="225"/>
      <c r="C635" s="225"/>
      <c r="D635" s="225"/>
      <c r="E635" s="226"/>
      <c r="F635" s="226"/>
    </row>
    <row r="636" spans="1:6">
      <c r="A636" s="227" t="s">
        <v>2</v>
      </c>
      <c r="B636" s="228"/>
      <c r="C636" s="228"/>
      <c r="D636" s="228"/>
      <c r="E636" s="268" t="s">
        <v>0</v>
      </c>
      <c r="F636" s="268"/>
    </row>
  </sheetData>
  <autoFilter ref="A18:U634"/>
  <mergeCells count="6">
    <mergeCell ref="E636:F636"/>
    <mergeCell ref="A14:F14"/>
    <mergeCell ref="A16:A17"/>
    <mergeCell ref="B16:D16"/>
    <mergeCell ref="E16:F16"/>
    <mergeCell ref="A634:D634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68"/>
  <sheetViews>
    <sheetView showGridLines="0" workbookViewId="0">
      <selection activeCell="F12" sqref="F12"/>
    </sheetView>
  </sheetViews>
  <sheetFormatPr defaultColWidth="9.140625" defaultRowHeight="15.75"/>
  <cols>
    <col min="1" max="1" width="74.85546875" style="127" customWidth="1"/>
    <col min="2" max="2" width="8.28515625" style="127" customWidth="1"/>
    <col min="3" max="3" width="10.42578125" style="127" customWidth="1"/>
    <col min="4" max="4" width="11.7109375" style="127" customWidth="1"/>
    <col min="5" max="16384" width="9.140625" style="127"/>
  </cols>
  <sheetData>
    <row r="8" spans="1:4" s="142" customFormat="1" ht="12.75"/>
    <row r="9" spans="1:4" s="142" customFormat="1" ht="12.75"/>
    <row r="10" spans="1:4" s="142" customFormat="1" ht="12.75"/>
    <row r="11" spans="1:4" s="142" customFormat="1" ht="12.75"/>
    <row r="12" spans="1:4" s="142" customFormat="1" ht="12.75"/>
    <row r="13" spans="1:4" s="142" customFormat="1" ht="12.75"/>
    <row r="14" spans="1:4" s="142" customFormat="1" ht="31.5" customHeight="1"/>
    <row r="15" spans="1:4" s="142" customFormat="1" ht="39" customHeight="1">
      <c r="A15" s="263" t="s">
        <v>784</v>
      </c>
      <c r="B15" s="263"/>
      <c r="C15" s="263"/>
      <c r="D15" s="263"/>
    </row>
    <row r="16" spans="1:4" ht="16.5" customHeight="1">
      <c r="A16" s="141"/>
      <c r="B16" s="130"/>
      <c r="C16" s="130"/>
      <c r="D16" s="130"/>
    </row>
    <row r="17" spans="1:4">
      <c r="A17" s="264" t="s">
        <v>236</v>
      </c>
      <c r="B17" s="271" t="s">
        <v>178</v>
      </c>
      <c r="C17" s="271"/>
      <c r="D17" s="264" t="s">
        <v>237</v>
      </c>
    </row>
    <row r="18" spans="1:4" ht="18.600000000000001" customHeight="1">
      <c r="A18" s="264"/>
      <c r="B18" s="176" t="s">
        <v>761</v>
      </c>
      <c r="C18" s="176" t="s">
        <v>762</v>
      </c>
      <c r="D18" s="264"/>
    </row>
    <row r="19" spans="1:4" ht="12.75" customHeight="1">
      <c r="A19" s="140">
        <v>1</v>
      </c>
      <c r="B19" s="140">
        <v>2</v>
      </c>
      <c r="C19" s="140">
        <v>3</v>
      </c>
      <c r="D19" s="140">
        <v>4</v>
      </c>
    </row>
    <row r="20" spans="1:4" s="137" customFormat="1">
      <c r="A20" s="139" t="s">
        <v>769</v>
      </c>
      <c r="B20" s="138">
        <v>1</v>
      </c>
      <c r="C20" s="138"/>
      <c r="D20" s="133">
        <f>SUM(D21:D28)</f>
        <v>150715.09999999998</v>
      </c>
    </row>
    <row r="21" spans="1:4" ht="31.5">
      <c r="A21" s="136" t="s">
        <v>560</v>
      </c>
      <c r="B21" s="135">
        <v>1</v>
      </c>
      <c r="C21" s="135">
        <v>2</v>
      </c>
      <c r="D21" s="134">
        <v>3572</v>
      </c>
    </row>
    <row r="22" spans="1:4" ht="47.25">
      <c r="A22" s="136" t="s">
        <v>715</v>
      </c>
      <c r="B22" s="135">
        <v>1</v>
      </c>
      <c r="C22" s="135">
        <v>3</v>
      </c>
      <c r="D22" s="134">
        <v>2180.1999999999998</v>
      </c>
    </row>
    <row r="23" spans="1:4" ht="47.25">
      <c r="A23" s="136" t="s">
        <v>439</v>
      </c>
      <c r="B23" s="135">
        <v>1</v>
      </c>
      <c r="C23" s="135">
        <v>4</v>
      </c>
      <c r="D23" s="134">
        <v>53103.4</v>
      </c>
    </row>
    <row r="24" spans="1:4">
      <c r="A24" s="136" t="s">
        <v>566</v>
      </c>
      <c r="B24" s="135">
        <v>1</v>
      </c>
      <c r="C24" s="135">
        <v>5</v>
      </c>
      <c r="D24" s="134">
        <v>9.1999999999999993</v>
      </c>
    </row>
    <row r="25" spans="1:4" ht="31.5">
      <c r="A25" s="136" t="s">
        <v>460</v>
      </c>
      <c r="B25" s="135">
        <v>1</v>
      </c>
      <c r="C25" s="135">
        <v>6</v>
      </c>
      <c r="D25" s="134">
        <v>17329</v>
      </c>
    </row>
    <row r="26" spans="1:4">
      <c r="A26" s="136" t="s">
        <v>735</v>
      </c>
      <c r="B26" s="135">
        <v>1</v>
      </c>
      <c r="C26" s="135">
        <v>7</v>
      </c>
      <c r="D26" s="134">
        <v>130.5</v>
      </c>
    </row>
    <row r="27" spans="1:4">
      <c r="A27" s="136" t="s">
        <v>740</v>
      </c>
      <c r="B27" s="135">
        <v>1</v>
      </c>
      <c r="C27" s="135">
        <v>11</v>
      </c>
      <c r="D27" s="134">
        <v>300</v>
      </c>
    </row>
    <row r="28" spans="1:4">
      <c r="A28" s="136" t="s">
        <v>401</v>
      </c>
      <c r="B28" s="135">
        <v>1</v>
      </c>
      <c r="C28" s="135">
        <v>13</v>
      </c>
      <c r="D28" s="134">
        <v>74090.8</v>
      </c>
    </row>
    <row r="29" spans="1:4" s="137" customFormat="1">
      <c r="A29" s="139" t="s">
        <v>777</v>
      </c>
      <c r="B29" s="138">
        <v>2</v>
      </c>
      <c r="C29" s="138"/>
      <c r="D29" s="133">
        <f>D30</f>
        <v>36.5</v>
      </c>
    </row>
    <row r="30" spans="1:4">
      <c r="A30" s="136" t="s">
        <v>745</v>
      </c>
      <c r="B30" s="135">
        <v>2</v>
      </c>
      <c r="C30" s="135">
        <v>4</v>
      </c>
      <c r="D30" s="134">
        <v>36.5</v>
      </c>
    </row>
    <row r="31" spans="1:4" s="137" customFormat="1" ht="31.5">
      <c r="A31" s="139" t="s">
        <v>781</v>
      </c>
      <c r="B31" s="138">
        <v>3</v>
      </c>
      <c r="C31" s="138"/>
      <c r="D31" s="133">
        <f>D32</f>
        <v>6198.9</v>
      </c>
    </row>
    <row r="32" spans="1:4" ht="31.5">
      <c r="A32" s="136" t="s">
        <v>623</v>
      </c>
      <c r="B32" s="135">
        <v>3</v>
      </c>
      <c r="C32" s="135">
        <v>14</v>
      </c>
      <c r="D32" s="134">
        <v>6198.9</v>
      </c>
    </row>
    <row r="33" spans="1:4" s="137" customFormat="1">
      <c r="A33" s="139" t="s">
        <v>772</v>
      </c>
      <c r="B33" s="138">
        <v>4</v>
      </c>
      <c r="C33" s="138"/>
      <c r="D33" s="133">
        <f>D34+D35+D36</f>
        <v>11224.3</v>
      </c>
    </row>
    <row r="34" spans="1:4">
      <c r="A34" s="136" t="s">
        <v>430</v>
      </c>
      <c r="B34" s="135">
        <v>4</v>
      </c>
      <c r="C34" s="135">
        <v>5</v>
      </c>
      <c r="D34" s="134">
        <v>1861.5</v>
      </c>
    </row>
    <row r="35" spans="1:4">
      <c r="A35" s="136" t="s">
        <v>514</v>
      </c>
      <c r="B35" s="135">
        <v>4</v>
      </c>
      <c r="C35" s="135">
        <v>9</v>
      </c>
      <c r="D35" s="134">
        <v>8862.7999999999993</v>
      </c>
    </row>
    <row r="36" spans="1:4">
      <c r="A36" s="136" t="s">
        <v>487</v>
      </c>
      <c r="B36" s="135">
        <v>4</v>
      </c>
      <c r="C36" s="135">
        <v>12</v>
      </c>
      <c r="D36" s="134">
        <v>500</v>
      </c>
    </row>
    <row r="37" spans="1:4" s="137" customFormat="1">
      <c r="A37" s="139" t="s">
        <v>773</v>
      </c>
      <c r="B37" s="138">
        <v>5</v>
      </c>
      <c r="C37" s="138"/>
      <c r="D37" s="133">
        <f>D38+D39</f>
        <v>111040.3</v>
      </c>
    </row>
    <row r="38" spans="1:4">
      <c r="A38" s="136" t="s">
        <v>492</v>
      </c>
      <c r="B38" s="135">
        <v>5</v>
      </c>
      <c r="C38" s="135">
        <v>1</v>
      </c>
      <c r="D38" s="134">
        <v>2906</v>
      </c>
    </row>
    <row r="39" spans="1:4">
      <c r="A39" s="136" t="s">
        <v>445</v>
      </c>
      <c r="B39" s="135">
        <v>5</v>
      </c>
      <c r="C39" s="135">
        <v>5</v>
      </c>
      <c r="D39" s="134">
        <v>108134.3</v>
      </c>
    </row>
    <row r="40" spans="1:4" s="137" customFormat="1">
      <c r="A40" s="139" t="s">
        <v>833</v>
      </c>
      <c r="B40" s="138">
        <v>6</v>
      </c>
      <c r="C40" s="138"/>
      <c r="D40" s="133">
        <f>D41</f>
        <v>41.4</v>
      </c>
    </row>
    <row r="41" spans="1:4">
      <c r="A41" s="136" t="s">
        <v>834</v>
      </c>
      <c r="B41" s="135">
        <v>6</v>
      </c>
      <c r="C41" s="135">
        <v>5</v>
      </c>
      <c r="D41" s="134">
        <v>41.4</v>
      </c>
    </row>
    <row r="42" spans="1:4" s="137" customFormat="1">
      <c r="A42" s="139" t="s">
        <v>764</v>
      </c>
      <c r="B42" s="138">
        <v>7</v>
      </c>
      <c r="C42" s="138"/>
      <c r="D42" s="133">
        <f>SUM(D43:D48)</f>
        <v>956088</v>
      </c>
    </row>
    <row r="43" spans="1:4">
      <c r="A43" s="136" t="s">
        <v>252</v>
      </c>
      <c r="B43" s="135">
        <v>7</v>
      </c>
      <c r="C43" s="135">
        <v>1</v>
      </c>
      <c r="D43" s="134">
        <v>244292.8</v>
      </c>
    </row>
    <row r="44" spans="1:4">
      <c r="A44" s="136" t="s">
        <v>272</v>
      </c>
      <c r="B44" s="135">
        <v>7</v>
      </c>
      <c r="C44" s="135">
        <v>2</v>
      </c>
      <c r="D44" s="134">
        <v>627717.19999999995</v>
      </c>
    </row>
    <row r="45" spans="1:4">
      <c r="A45" s="136" t="s">
        <v>311</v>
      </c>
      <c r="B45" s="135">
        <v>7</v>
      </c>
      <c r="C45" s="135">
        <v>3</v>
      </c>
      <c r="D45" s="134">
        <v>63459.4</v>
      </c>
    </row>
    <row r="46" spans="1:4" ht="17.45" customHeight="1">
      <c r="A46" s="136" t="s">
        <v>259</v>
      </c>
      <c r="B46" s="135">
        <v>7</v>
      </c>
      <c r="C46" s="135">
        <v>5</v>
      </c>
      <c r="D46" s="134">
        <v>885.5</v>
      </c>
    </row>
    <row r="47" spans="1:4">
      <c r="A47" s="136" t="s">
        <v>345</v>
      </c>
      <c r="B47" s="135">
        <v>7</v>
      </c>
      <c r="C47" s="135">
        <v>7</v>
      </c>
      <c r="D47" s="134">
        <v>3172</v>
      </c>
    </row>
    <row r="48" spans="1:4">
      <c r="A48" s="136" t="s">
        <v>332</v>
      </c>
      <c r="B48" s="135">
        <v>7</v>
      </c>
      <c r="C48" s="135">
        <v>9</v>
      </c>
      <c r="D48" s="134">
        <v>16561.099999999999</v>
      </c>
    </row>
    <row r="49" spans="1:4" s="137" customFormat="1">
      <c r="A49" s="139" t="s">
        <v>765</v>
      </c>
      <c r="B49" s="138">
        <v>8</v>
      </c>
      <c r="C49" s="138"/>
      <c r="D49" s="133">
        <f>D50+D51</f>
        <v>50162</v>
      </c>
    </row>
    <row r="50" spans="1:4">
      <c r="A50" s="136" t="s">
        <v>356</v>
      </c>
      <c r="B50" s="135">
        <v>8</v>
      </c>
      <c r="C50" s="135">
        <v>1</v>
      </c>
      <c r="D50" s="134">
        <v>46062.8</v>
      </c>
    </row>
    <row r="51" spans="1:4">
      <c r="A51" s="136" t="s">
        <v>396</v>
      </c>
      <c r="B51" s="135">
        <v>8</v>
      </c>
      <c r="C51" s="135">
        <v>4</v>
      </c>
      <c r="D51" s="134">
        <v>4099.2</v>
      </c>
    </row>
    <row r="52" spans="1:4" s="137" customFormat="1">
      <c r="A52" s="139" t="s">
        <v>778</v>
      </c>
      <c r="B52" s="138">
        <v>9</v>
      </c>
      <c r="C52" s="138"/>
      <c r="D52" s="133">
        <f>D53</f>
        <v>311</v>
      </c>
    </row>
    <row r="53" spans="1:4">
      <c r="A53" s="136" t="s">
        <v>678</v>
      </c>
      <c r="B53" s="135">
        <v>9</v>
      </c>
      <c r="C53" s="135">
        <v>9</v>
      </c>
      <c r="D53" s="134">
        <v>311</v>
      </c>
    </row>
    <row r="54" spans="1:4" s="137" customFormat="1">
      <c r="A54" s="139" t="s">
        <v>767</v>
      </c>
      <c r="B54" s="138">
        <v>10</v>
      </c>
      <c r="C54" s="138"/>
      <c r="D54" s="133">
        <f>D55+D56+D57+D58</f>
        <v>47980.600000000006</v>
      </c>
    </row>
    <row r="55" spans="1:4">
      <c r="A55" s="136" t="s">
        <v>544</v>
      </c>
      <c r="B55" s="135">
        <v>10</v>
      </c>
      <c r="C55" s="135">
        <v>1</v>
      </c>
      <c r="D55" s="134">
        <v>6231.6</v>
      </c>
    </row>
    <row r="56" spans="1:4">
      <c r="A56" s="136" t="s">
        <v>451</v>
      </c>
      <c r="B56" s="135">
        <v>10</v>
      </c>
      <c r="C56" s="135">
        <v>3</v>
      </c>
      <c r="D56" s="134">
        <v>11815.6</v>
      </c>
    </row>
    <row r="57" spans="1:4">
      <c r="A57" s="136" t="s">
        <v>325</v>
      </c>
      <c r="B57" s="135">
        <v>10</v>
      </c>
      <c r="C57" s="135">
        <v>4</v>
      </c>
      <c r="D57" s="134">
        <v>29828.400000000001</v>
      </c>
    </row>
    <row r="58" spans="1:4">
      <c r="A58" s="136" t="s">
        <v>695</v>
      </c>
      <c r="B58" s="135">
        <v>10</v>
      </c>
      <c r="C58" s="135">
        <v>6</v>
      </c>
      <c r="D58" s="134">
        <v>105</v>
      </c>
    </row>
    <row r="59" spans="1:4" s="137" customFormat="1">
      <c r="A59" s="139" t="s">
        <v>779</v>
      </c>
      <c r="B59" s="138">
        <v>11</v>
      </c>
      <c r="C59" s="138"/>
      <c r="D59" s="133">
        <f>D60</f>
        <v>3754.3</v>
      </c>
    </row>
    <row r="60" spans="1:4">
      <c r="A60" s="136" t="s">
        <v>641</v>
      </c>
      <c r="B60" s="135">
        <v>11</v>
      </c>
      <c r="C60" s="135">
        <v>1</v>
      </c>
      <c r="D60" s="134">
        <v>3754.3</v>
      </c>
    </row>
    <row r="61" spans="1:4" s="137" customFormat="1">
      <c r="A61" s="139" t="s">
        <v>774</v>
      </c>
      <c r="B61" s="138">
        <v>12</v>
      </c>
      <c r="C61" s="138"/>
      <c r="D61" s="133">
        <f>D62</f>
        <v>3912.6</v>
      </c>
    </row>
    <row r="62" spans="1:4">
      <c r="A62" s="136" t="s">
        <v>520</v>
      </c>
      <c r="B62" s="135">
        <v>12</v>
      </c>
      <c r="C62" s="135">
        <v>2</v>
      </c>
      <c r="D62" s="134">
        <v>3912.6</v>
      </c>
    </row>
    <row r="63" spans="1:4" s="137" customFormat="1" ht="47.25">
      <c r="A63" s="139" t="s">
        <v>770</v>
      </c>
      <c r="B63" s="138">
        <v>14</v>
      </c>
      <c r="C63" s="138"/>
      <c r="D63" s="133">
        <f>D64+D65</f>
        <v>116315.20000000001</v>
      </c>
    </row>
    <row r="64" spans="1:4" ht="31.5">
      <c r="A64" s="136" t="s">
        <v>472</v>
      </c>
      <c r="B64" s="135">
        <v>14</v>
      </c>
      <c r="C64" s="135">
        <v>1</v>
      </c>
      <c r="D64" s="134">
        <v>98795.3</v>
      </c>
    </row>
    <row r="65" spans="1:4">
      <c r="A65" s="136" t="s">
        <v>469</v>
      </c>
      <c r="B65" s="135">
        <v>14</v>
      </c>
      <c r="C65" s="135">
        <v>3</v>
      </c>
      <c r="D65" s="134">
        <v>17519.900000000001</v>
      </c>
    </row>
    <row r="66" spans="1:4">
      <c r="A66" s="272" t="s">
        <v>758</v>
      </c>
      <c r="B66" s="272"/>
      <c r="C66" s="272"/>
      <c r="D66" s="133">
        <f>D20+D29+D31+D33+D37+D42+D49+D52+D54+D59+D61+D63+D40</f>
        <v>1457780.2000000002</v>
      </c>
    </row>
    <row r="67" spans="1:4" ht="25.5" customHeight="1">
      <c r="A67" s="132"/>
      <c r="B67" s="131"/>
      <c r="C67" s="131"/>
      <c r="D67" s="130"/>
    </row>
    <row r="68" spans="1:4" ht="13.15" customHeight="1">
      <c r="A68" s="129" t="s">
        <v>783</v>
      </c>
      <c r="B68" s="128"/>
      <c r="C68" s="270" t="s">
        <v>0</v>
      </c>
      <c r="D68" s="270"/>
    </row>
  </sheetData>
  <autoFilter ref="A19:AB66"/>
  <mergeCells count="6">
    <mergeCell ref="C68:D68"/>
    <mergeCell ref="A15:D15"/>
    <mergeCell ref="A17:A18"/>
    <mergeCell ref="B17:C17"/>
    <mergeCell ref="D17:D18"/>
    <mergeCell ref="A66:C66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I67"/>
  <sheetViews>
    <sheetView showGridLines="0" workbookViewId="0">
      <selection activeCell="K12" sqref="K12"/>
    </sheetView>
  </sheetViews>
  <sheetFormatPr defaultColWidth="9.140625" defaultRowHeight="15.75"/>
  <cols>
    <col min="1" max="1" width="69.28515625" style="127" customWidth="1"/>
    <col min="2" max="2" width="6.85546875" style="127" customWidth="1"/>
    <col min="3" max="3" width="9.42578125" style="127" customWidth="1"/>
    <col min="4" max="4" width="11.85546875" style="127" bestFit="1" customWidth="1"/>
    <col min="5" max="5" width="11.7109375" style="127" customWidth="1"/>
    <col min="6" max="16384" width="9.140625" style="127"/>
  </cols>
  <sheetData>
    <row r="8" spans="1:9" s="142" customFormat="1" ht="12.75"/>
    <row r="9" spans="1:9" s="142" customFormat="1" ht="12.75"/>
    <row r="10" spans="1:9" s="142" customFormat="1" ht="12.75"/>
    <row r="11" spans="1:9" s="142" customFormat="1" ht="12.75"/>
    <row r="12" spans="1:9" s="142" customFormat="1" ht="12.75"/>
    <row r="13" spans="1:9" s="142" customFormat="1" ht="12.75"/>
    <row r="14" spans="1:9" s="142" customFormat="1" ht="21" customHeight="1"/>
    <row r="15" spans="1:9" s="142" customFormat="1" ht="34.9" customHeight="1">
      <c r="A15" s="263" t="s">
        <v>864</v>
      </c>
      <c r="B15" s="263"/>
      <c r="C15" s="263"/>
      <c r="D15" s="263"/>
      <c r="E15" s="263"/>
      <c r="F15" s="230"/>
      <c r="G15" s="230"/>
      <c r="H15" s="230"/>
      <c r="I15" s="230"/>
    </row>
    <row r="16" spans="1:9" ht="13.15" customHeight="1">
      <c r="A16" s="231"/>
      <c r="B16" s="130"/>
      <c r="C16" s="130"/>
      <c r="D16" s="130"/>
      <c r="E16" s="130"/>
    </row>
    <row r="17" spans="1:5" ht="16.5" customHeight="1">
      <c r="A17" s="141"/>
      <c r="B17" s="130"/>
      <c r="C17" s="130"/>
      <c r="D17" s="130"/>
      <c r="E17" s="130"/>
    </row>
    <row r="18" spans="1:5">
      <c r="A18" s="266" t="s">
        <v>236</v>
      </c>
      <c r="B18" s="266" t="s">
        <v>178</v>
      </c>
      <c r="C18" s="266"/>
      <c r="D18" s="273" t="s">
        <v>865</v>
      </c>
      <c r="E18" s="273"/>
    </row>
    <row r="19" spans="1:5" ht="24">
      <c r="A19" s="266"/>
      <c r="B19" s="205" t="s">
        <v>761</v>
      </c>
      <c r="C19" s="205" t="s">
        <v>762</v>
      </c>
      <c r="D19" s="232">
        <v>2021</v>
      </c>
      <c r="E19" s="232">
        <v>2022</v>
      </c>
    </row>
    <row r="20" spans="1:5" ht="12.75" customHeight="1">
      <c r="A20" s="110">
        <v>1</v>
      </c>
      <c r="B20" s="110">
        <v>2</v>
      </c>
      <c r="C20" s="110">
        <v>3</v>
      </c>
      <c r="D20" s="233">
        <v>4</v>
      </c>
      <c r="E20" s="233">
        <v>5</v>
      </c>
    </row>
    <row r="21" spans="1:5" s="137" customFormat="1">
      <c r="A21" s="139" t="s">
        <v>769</v>
      </c>
      <c r="B21" s="138">
        <v>1</v>
      </c>
      <c r="C21" s="138"/>
      <c r="D21" s="133">
        <f>D22+D23+D24+D25+D26+D27+D28</f>
        <v>109842.2</v>
      </c>
      <c r="E21" s="133">
        <f>E22+E23+E24+E25+E26+E27+E28</f>
        <v>112398.9</v>
      </c>
    </row>
    <row r="22" spans="1:5" ht="31.5">
      <c r="A22" s="136" t="s">
        <v>560</v>
      </c>
      <c r="B22" s="135">
        <v>1</v>
      </c>
      <c r="C22" s="135">
        <v>2</v>
      </c>
      <c r="D22" s="134">
        <v>2086</v>
      </c>
      <c r="E22" s="134">
        <v>2165</v>
      </c>
    </row>
    <row r="23" spans="1:5" ht="47.25">
      <c r="A23" s="136" t="s">
        <v>715</v>
      </c>
      <c r="B23" s="135">
        <v>1</v>
      </c>
      <c r="C23" s="135">
        <v>3</v>
      </c>
      <c r="D23" s="134">
        <v>1260.9000000000001</v>
      </c>
      <c r="E23" s="134">
        <v>1315.3</v>
      </c>
    </row>
    <row r="24" spans="1:5" ht="47.25">
      <c r="A24" s="136" t="s">
        <v>439</v>
      </c>
      <c r="B24" s="135">
        <v>1</v>
      </c>
      <c r="C24" s="135">
        <v>4</v>
      </c>
      <c r="D24" s="134">
        <v>35550.9</v>
      </c>
      <c r="E24" s="134">
        <v>36051</v>
      </c>
    </row>
    <row r="25" spans="1:5">
      <c r="A25" s="136" t="s">
        <v>566</v>
      </c>
      <c r="B25" s="135">
        <v>1</v>
      </c>
      <c r="C25" s="135">
        <v>5</v>
      </c>
      <c r="D25" s="134">
        <v>8.1999999999999993</v>
      </c>
      <c r="E25" s="134">
        <v>72.3</v>
      </c>
    </row>
    <row r="26" spans="1:5" ht="31.5">
      <c r="A26" s="136" t="s">
        <v>460</v>
      </c>
      <c r="B26" s="135">
        <v>1</v>
      </c>
      <c r="C26" s="135">
        <v>6</v>
      </c>
      <c r="D26" s="134">
        <v>11847.2</v>
      </c>
      <c r="E26" s="134">
        <v>12197.1</v>
      </c>
    </row>
    <row r="27" spans="1:5">
      <c r="A27" s="136" t="s">
        <v>740</v>
      </c>
      <c r="B27" s="135">
        <v>1</v>
      </c>
      <c r="C27" s="135">
        <v>11</v>
      </c>
      <c r="D27" s="134">
        <v>300</v>
      </c>
      <c r="E27" s="134">
        <v>300</v>
      </c>
    </row>
    <row r="28" spans="1:5">
      <c r="A28" s="136" t="s">
        <v>401</v>
      </c>
      <c r="B28" s="135">
        <v>1</v>
      </c>
      <c r="C28" s="135">
        <v>13</v>
      </c>
      <c r="D28" s="134">
        <v>58789</v>
      </c>
      <c r="E28" s="134">
        <v>60298.2</v>
      </c>
    </row>
    <row r="29" spans="1:5" s="137" customFormat="1">
      <c r="A29" s="139" t="s">
        <v>777</v>
      </c>
      <c r="B29" s="138">
        <v>2</v>
      </c>
      <c r="C29" s="138"/>
      <c r="D29" s="133">
        <f>D30</f>
        <v>80</v>
      </c>
      <c r="E29" s="133">
        <f>E30</f>
        <v>36</v>
      </c>
    </row>
    <row r="30" spans="1:5">
      <c r="A30" s="136" t="s">
        <v>745</v>
      </c>
      <c r="B30" s="135">
        <v>2</v>
      </c>
      <c r="C30" s="135">
        <v>4</v>
      </c>
      <c r="D30" s="134">
        <v>80</v>
      </c>
      <c r="E30" s="134">
        <v>36</v>
      </c>
    </row>
    <row r="31" spans="1:5" s="137" customFormat="1" ht="31.5">
      <c r="A31" s="139" t="s">
        <v>781</v>
      </c>
      <c r="B31" s="138">
        <v>3</v>
      </c>
      <c r="C31" s="138"/>
      <c r="D31" s="133">
        <f>D32</f>
        <v>4680.8</v>
      </c>
      <c r="E31" s="133">
        <f>E32</f>
        <v>4762.3</v>
      </c>
    </row>
    <row r="32" spans="1:5" ht="31.5">
      <c r="A32" s="136" t="s">
        <v>623</v>
      </c>
      <c r="B32" s="135">
        <v>3</v>
      </c>
      <c r="C32" s="135">
        <v>14</v>
      </c>
      <c r="D32" s="134">
        <v>4680.8</v>
      </c>
      <c r="E32" s="134">
        <v>4762.3</v>
      </c>
    </row>
    <row r="33" spans="1:5" s="137" customFormat="1">
      <c r="A33" s="139" t="s">
        <v>772</v>
      </c>
      <c r="B33" s="138">
        <v>4</v>
      </c>
      <c r="C33" s="138"/>
      <c r="D33" s="133">
        <f>D34+D35+D36</f>
        <v>1886</v>
      </c>
      <c r="E33" s="133">
        <f>E34+E35+E36</f>
        <v>1896.9</v>
      </c>
    </row>
    <row r="34" spans="1:5">
      <c r="A34" s="136" t="s">
        <v>430</v>
      </c>
      <c r="B34" s="135">
        <v>4</v>
      </c>
      <c r="C34" s="135">
        <v>5</v>
      </c>
      <c r="D34" s="134">
        <v>1159.2</v>
      </c>
      <c r="E34" s="134">
        <v>1159.2</v>
      </c>
    </row>
    <row r="35" spans="1:5">
      <c r="A35" s="136" t="s">
        <v>514</v>
      </c>
      <c r="B35" s="135">
        <v>4</v>
      </c>
      <c r="C35" s="135">
        <v>9</v>
      </c>
      <c r="D35" s="134">
        <v>226.8</v>
      </c>
      <c r="E35" s="134">
        <v>237.7</v>
      </c>
    </row>
    <row r="36" spans="1:5">
      <c r="A36" s="136" t="s">
        <v>487</v>
      </c>
      <c r="B36" s="135">
        <v>4</v>
      </c>
      <c r="C36" s="135">
        <v>12</v>
      </c>
      <c r="D36" s="134">
        <v>500</v>
      </c>
      <c r="E36" s="134">
        <v>500</v>
      </c>
    </row>
    <row r="37" spans="1:5" s="137" customFormat="1">
      <c r="A37" s="139" t="s">
        <v>773</v>
      </c>
      <c r="B37" s="138">
        <v>5</v>
      </c>
      <c r="C37" s="138"/>
      <c r="D37" s="133">
        <f>D38</f>
        <v>6488.6</v>
      </c>
      <c r="E37" s="133">
        <f>E38</f>
        <v>6573.2</v>
      </c>
    </row>
    <row r="38" spans="1:5">
      <c r="A38" s="136" t="s">
        <v>445</v>
      </c>
      <c r="B38" s="135">
        <v>5</v>
      </c>
      <c r="C38" s="135">
        <v>5</v>
      </c>
      <c r="D38" s="134">
        <v>6488.6</v>
      </c>
      <c r="E38" s="134">
        <v>6573.2</v>
      </c>
    </row>
    <row r="39" spans="1:5" s="137" customFormat="1">
      <c r="A39" s="139" t="s">
        <v>764</v>
      </c>
      <c r="B39" s="138">
        <v>7</v>
      </c>
      <c r="C39" s="138"/>
      <c r="D39" s="133">
        <f>D40+D41+D42+D43+D44+D45</f>
        <v>794986.79999999993</v>
      </c>
      <c r="E39" s="133">
        <f>E40+E41+E42+E43+E44+E45</f>
        <v>795150.3</v>
      </c>
    </row>
    <row r="40" spans="1:5">
      <c r="A40" s="136" t="s">
        <v>252</v>
      </c>
      <c r="B40" s="135">
        <v>7</v>
      </c>
      <c r="C40" s="135">
        <v>1</v>
      </c>
      <c r="D40" s="134">
        <v>231053.6</v>
      </c>
      <c r="E40" s="134">
        <v>231153.5</v>
      </c>
    </row>
    <row r="41" spans="1:5">
      <c r="A41" s="136" t="s">
        <v>272</v>
      </c>
      <c r="B41" s="135">
        <v>7</v>
      </c>
      <c r="C41" s="135">
        <v>2</v>
      </c>
      <c r="D41" s="134">
        <v>499953</v>
      </c>
      <c r="E41" s="134">
        <v>498158.9</v>
      </c>
    </row>
    <row r="42" spans="1:5">
      <c r="A42" s="136" t="s">
        <v>311</v>
      </c>
      <c r="B42" s="135">
        <v>7</v>
      </c>
      <c r="C42" s="135">
        <v>3</v>
      </c>
      <c r="D42" s="134">
        <v>48412.9</v>
      </c>
      <c r="E42" s="134">
        <v>49918.9</v>
      </c>
    </row>
    <row r="43" spans="1:5" ht="31.5">
      <c r="A43" s="136" t="s">
        <v>259</v>
      </c>
      <c r="B43" s="135">
        <v>7</v>
      </c>
      <c r="C43" s="135">
        <v>5</v>
      </c>
      <c r="D43" s="134">
        <v>527.20000000000005</v>
      </c>
      <c r="E43" s="134">
        <v>511.2</v>
      </c>
    </row>
    <row r="44" spans="1:5">
      <c r="A44" s="136" t="s">
        <v>345</v>
      </c>
      <c r="B44" s="135">
        <v>7</v>
      </c>
      <c r="C44" s="135">
        <v>7</v>
      </c>
      <c r="D44" s="134">
        <v>3426.9</v>
      </c>
      <c r="E44" s="134">
        <v>3426.9</v>
      </c>
    </row>
    <row r="45" spans="1:5">
      <c r="A45" s="136" t="s">
        <v>332</v>
      </c>
      <c r="B45" s="135">
        <v>7</v>
      </c>
      <c r="C45" s="135">
        <v>9</v>
      </c>
      <c r="D45" s="134">
        <v>11613.2</v>
      </c>
      <c r="E45" s="134">
        <v>11980.9</v>
      </c>
    </row>
    <row r="46" spans="1:5" s="137" customFormat="1">
      <c r="A46" s="139" t="s">
        <v>765</v>
      </c>
      <c r="B46" s="138">
        <v>8</v>
      </c>
      <c r="C46" s="138"/>
      <c r="D46" s="133">
        <f>D47+D48</f>
        <v>33854.5</v>
      </c>
      <c r="E46" s="133">
        <f>E47+E48</f>
        <v>34827.9</v>
      </c>
    </row>
    <row r="47" spans="1:5">
      <c r="A47" s="136" t="s">
        <v>356</v>
      </c>
      <c r="B47" s="135">
        <v>8</v>
      </c>
      <c r="C47" s="135">
        <v>1</v>
      </c>
      <c r="D47" s="134">
        <v>32566.6</v>
      </c>
      <c r="E47" s="134">
        <v>33497</v>
      </c>
    </row>
    <row r="48" spans="1:5">
      <c r="A48" s="136" t="s">
        <v>396</v>
      </c>
      <c r="B48" s="135">
        <v>8</v>
      </c>
      <c r="C48" s="135">
        <v>4</v>
      </c>
      <c r="D48" s="134">
        <v>1287.9000000000001</v>
      </c>
      <c r="E48" s="134">
        <v>1330.9</v>
      </c>
    </row>
    <row r="49" spans="1:5" s="137" customFormat="1">
      <c r="A49" s="139" t="s">
        <v>778</v>
      </c>
      <c r="B49" s="138">
        <v>9</v>
      </c>
      <c r="C49" s="138"/>
      <c r="D49" s="133">
        <f>D50</f>
        <v>238</v>
      </c>
      <c r="E49" s="133">
        <f>E50</f>
        <v>80</v>
      </c>
    </row>
    <row r="50" spans="1:5">
      <c r="A50" s="136" t="s">
        <v>678</v>
      </c>
      <c r="B50" s="135">
        <v>9</v>
      </c>
      <c r="C50" s="135">
        <v>9</v>
      </c>
      <c r="D50" s="134">
        <v>238</v>
      </c>
      <c r="E50" s="134">
        <v>80</v>
      </c>
    </row>
    <row r="51" spans="1:5" s="137" customFormat="1">
      <c r="A51" s="139" t="s">
        <v>767</v>
      </c>
      <c r="B51" s="138">
        <v>10</v>
      </c>
      <c r="C51" s="138"/>
      <c r="D51" s="133">
        <f>D52+D53+D54+D55</f>
        <v>46502.2</v>
      </c>
      <c r="E51" s="133">
        <f>E52+E53+E54+E55</f>
        <v>46538.2</v>
      </c>
    </row>
    <row r="52" spans="1:5">
      <c r="A52" s="136" t="s">
        <v>544</v>
      </c>
      <c r="B52" s="135">
        <v>10</v>
      </c>
      <c r="C52" s="135">
        <v>1</v>
      </c>
      <c r="D52" s="134">
        <v>5831.8</v>
      </c>
      <c r="E52" s="134">
        <v>5867.8</v>
      </c>
    </row>
    <row r="53" spans="1:5">
      <c r="A53" s="136" t="s">
        <v>451</v>
      </c>
      <c r="B53" s="135">
        <v>10</v>
      </c>
      <c r="C53" s="135">
        <v>3</v>
      </c>
      <c r="D53" s="134">
        <v>10737</v>
      </c>
      <c r="E53" s="134">
        <v>10737</v>
      </c>
    </row>
    <row r="54" spans="1:5">
      <c r="A54" s="136" t="s">
        <v>325</v>
      </c>
      <c r="B54" s="135">
        <v>10</v>
      </c>
      <c r="C54" s="135">
        <v>4</v>
      </c>
      <c r="D54" s="134">
        <v>29828.400000000001</v>
      </c>
      <c r="E54" s="134">
        <v>29828.400000000001</v>
      </c>
    </row>
    <row r="55" spans="1:5">
      <c r="A55" s="136" t="s">
        <v>695</v>
      </c>
      <c r="B55" s="135">
        <v>10</v>
      </c>
      <c r="C55" s="135">
        <v>6</v>
      </c>
      <c r="D55" s="134">
        <v>105</v>
      </c>
      <c r="E55" s="134">
        <v>105</v>
      </c>
    </row>
    <row r="56" spans="1:5" s="137" customFormat="1">
      <c r="A56" s="139" t="s">
        <v>779</v>
      </c>
      <c r="B56" s="138">
        <v>11</v>
      </c>
      <c r="C56" s="138"/>
      <c r="D56" s="133">
        <f>D57</f>
        <v>6000</v>
      </c>
      <c r="E56" s="133">
        <f>E57</f>
        <v>500</v>
      </c>
    </row>
    <row r="57" spans="1:5">
      <c r="A57" s="136" t="s">
        <v>641</v>
      </c>
      <c r="B57" s="135">
        <v>11</v>
      </c>
      <c r="C57" s="135">
        <v>1</v>
      </c>
      <c r="D57" s="134">
        <v>6000</v>
      </c>
      <c r="E57" s="134">
        <v>500</v>
      </c>
    </row>
    <row r="58" spans="1:5" s="137" customFormat="1">
      <c r="A58" s="139" t="s">
        <v>774</v>
      </c>
      <c r="B58" s="138">
        <v>12</v>
      </c>
      <c r="C58" s="138"/>
      <c r="D58" s="133">
        <f>D59</f>
        <v>3400</v>
      </c>
      <c r="E58" s="133">
        <f>E59</f>
        <v>3386</v>
      </c>
    </row>
    <row r="59" spans="1:5">
      <c r="A59" s="136" t="s">
        <v>520</v>
      </c>
      <c r="B59" s="135">
        <v>12</v>
      </c>
      <c r="C59" s="135">
        <v>2</v>
      </c>
      <c r="D59" s="134">
        <v>3400</v>
      </c>
      <c r="E59" s="134">
        <v>3386</v>
      </c>
    </row>
    <row r="60" spans="1:5" s="137" customFormat="1" ht="31.5">
      <c r="A60" s="139" t="s">
        <v>866</v>
      </c>
      <c r="B60" s="138">
        <v>13</v>
      </c>
      <c r="C60" s="138"/>
      <c r="D60" s="133">
        <f>D61</f>
        <v>80.599999999999994</v>
      </c>
      <c r="E60" s="133">
        <f>E61</f>
        <v>143.19999999999999</v>
      </c>
    </row>
    <row r="61" spans="1:5" ht="31.5">
      <c r="A61" s="136" t="s">
        <v>854</v>
      </c>
      <c r="B61" s="135">
        <v>13</v>
      </c>
      <c r="C61" s="135">
        <v>1</v>
      </c>
      <c r="D61" s="134">
        <v>80.599999999999994</v>
      </c>
      <c r="E61" s="134">
        <v>143.19999999999999</v>
      </c>
    </row>
    <row r="62" spans="1:5" s="137" customFormat="1" ht="47.25">
      <c r="A62" s="139" t="s">
        <v>770</v>
      </c>
      <c r="B62" s="138">
        <v>14</v>
      </c>
      <c r="C62" s="138"/>
      <c r="D62" s="133">
        <f>D63+D64</f>
        <v>100010.8</v>
      </c>
      <c r="E62" s="133">
        <f>E63+E64</f>
        <v>97081.5</v>
      </c>
    </row>
    <row r="63" spans="1:5" ht="31.5">
      <c r="A63" s="136" t="s">
        <v>472</v>
      </c>
      <c r="B63" s="135">
        <v>14</v>
      </c>
      <c r="C63" s="135">
        <v>1</v>
      </c>
      <c r="D63" s="134">
        <v>82954.8</v>
      </c>
      <c r="E63" s="134">
        <v>78936.3</v>
      </c>
    </row>
    <row r="64" spans="1:5">
      <c r="A64" s="136" t="s">
        <v>469</v>
      </c>
      <c r="B64" s="135">
        <v>14</v>
      </c>
      <c r="C64" s="135">
        <v>3</v>
      </c>
      <c r="D64" s="134">
        <v>17056</v>
      </c>
      <c r="E64" s="134">
        <v>18145.2</v>
      </c>
    </row>
    <row r="65" spans="1:5">
      <c r="A65" s="274" t="s">
        <v>758</v>
      </c>
      <c r="B65" s="275"/>
      <c r="C65" s="276"/>
      <c r="D65" s="133">
        <f>D21+D29+D31+D33+D37+D39+D46+D49+D51+D56+D58+D62+D60</f>
        <v>1108050.5</v>
      </c>
      <c r="E65" s="133">
        <f>E21+E29+E31+E33+E37+E39+E46+E49+E51+E56+E58+E62+E60</f>
        <v>1103374.4000000001</v>
      </c>
    </row>
    <row r="66" spans="1:5" ht="25.5" customHeight="1">
      <c r="A66" s="132"/>
      <c r="B66" s="131"/>
      <c r="C66" s="131"/>
      <c r="D66" s="130"/>
      <c r="E66" s="130"/>
    </row>
    <row r="67" spans="1:5" ht="13.15" customHeight="1">
      <c r="A67" s="129" t="s">
        <v>783</v>
      </c>
      <c r="B67" s="128"/>
      <c r="C67" s="234"/>
      <c r="D67" s="270" t="s">
        <v>0</v>
      </c>
      <c r="E67" s="270"/>
    </row>
  </sheetData>
  <autoFilter ref="A20:I65"/>
  <mergeCells count="6">
    <mergeCell ref="D67:E67"/>
    <mergeCell ref="A15:E15"/>
    <mergeCell ref="A18:A19"/>
    <mergeCell ref="B18:C18"/>
    <mergeCell ref="D18:E18"/>
    <mergeCell ref="A65:C65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rowBreaks count="1" manualBreakCount="1">
    <brk id="5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8"/>
  <sheetViews>
    <sheetView showGridLines="0" workbookViewId="0">
      <selection activeCell="M21" sqref="L21:M21"/>
    </sheetView>
  </sheetViews>
  <sheetFormatPr defaultColWidth="9.140625" defaultRowHeight="15.75"/>
  <cols>
    <col min="1" max="1" width="56.7109375" style="106" customWidth="1"/>
    <col min="2" max="2" width="5.7109375" style="126" customWidth="1"/>
    <col min="3" max="3" width="7.5703125" style="126" customWidth="1"/>
    <col min="4" max="4" width="10.140625" style="126" customWidth="1"/>
    <col min="5" max="5" width="13" style="126" customWidth="1"/>
    <col min="6" max="6" width="8.28515625" style="126" customWidth="1"/>
    <col min="7" max="7" width="11.28515625" style="106" customWidth="1"/>
    <col min="8" max="234" width="9.140625" style="106" customWidth="1"/>
    <col min="235" max="16384" width="9.140625" style="106"/>
  </cols>
  <sheetData>
    <row r="1" spans="1:7" s="184" customFormat="1">
      <c r="B1" s="185"/>
      <c r="C1" s="185"/>
      <c r="D1" s="185"/>
      <c r="E1" s="185"/>
      <c r="F1" s="185"/>
    </row>
    <row r="2" spans="1:7" s="184" customFormat="1">
      <c r="B2" s="185"/>
      <c r="C2" s="185"/>
      <c r="D2" s="185"/>
      <c r="E2" s="185"/>
      <c r="F2" s="185"/>
    </row>
    <row r="3" spans="1:7" s="184" customFormat="1">
      <c r="B3" s="185"/>
      <c r="C3" s="185"/>
      <c r="D3" s="185"/>
      <c r="E3" s="185"/>
      <c r="F3" s="185"/>
    </row>
    <row r="4" spans="1:7" s="184" customFormat="1">
      <c r="B4" s="185"/>
      <c r="C4" s="185"/>
      <c r="D4" s="185"/>
      <c r="E4" s="185"/>
      <c r="F4" s="185"/>
    </row>
    <row r="5" spans="1:7" s="184" customFormat="1">
      <c r="B5" s="185"/>
      <c r="C5" s="185"/>
      <c r="D5" s="185"/>
      <c r="E5" s="185"/>
      <c r="F5" s="185"/>
    </row>
    <row r="6" spans="1:7" s="184" customFormat="1">
      <c r="B6" s="185"/>
      <c r="C6" s="185"/>
      <c r="D6" s="185"/>
      <c r="E6" s="185"/>
      <c r="F6" s="185"/>
    </row>
    <row r="7" spans="1:7" s="184" customFormat="1">
      <c r="B7" s="185"/>
      <c r="C7" s="185"/>
      <c r="D7" s="185"/>
      <c r="E7" s="185"/>
      <c r="F7" s="185"/>
    </row>
    <row r="8" spans="1:7" s="184" customFormat="1">
      <c r="B8" s="185"/>
      <c r="C8" s="185"/>
      <c r="D8" s="185"/>
      <c r="E8" s="185"/>
      <c r="F8" s="185"/>
    </row>
    <row r="9" spans="1:7" s="184" customFormat="1">
      <c r="B9" s="185"/>
      <c r="C9" s="185"/>
      <c r="D9" s="185"/>
      <c r="E9" s="185"/>
      <c r="F9" s="185"/>
    </row>
    <row r="10" spans="1:7" s="184" customFormat="1">
      <c r="B10" s="185"/>
      <c r="C10" s="185"/>
      <c r="D10" s="185"/>
      <c r="E10" s="185"/>
      <c r="F10" s="185"/>
    </row>
    <row r="11" spans="1:7" s="184" customFormat="1">
      <c r="B11" s="185"/>
      <c r="C11" s="185"/>
      <c r="D11" s="185"/>
      <c r="E11" s="185"/>
      <c r="F11" s="185"/>
    </row>
    <row r="12" spans="1:7" s="184" customFormat="1">
      <c r="A12" s="104"/>
      <c r="B12" s="105"/>
      <c r="C12" s="105"/>
      <c r="D12" s="105"/>
      <c r="E12" s="105"/>
      <c r="F12" s="105"/>
      <c r="G12" s="104"/>
    </row>
    <row r="13" spans="1:7" s="184" customFormat="1" ht="12.75" customHeight="1">
      <c r="A13" s="186"/>
      <c r="B13" s="187"/>
      <c r="C13" s="187"/>
      <c r="D13" s="187"/>
      <c r="E13" s="187"/>
      <c r="F13" s="187"/>
      <c r="G13" s="188"/>
    </row>
    <row r="14" spans="1:7" s="184" customFormat="1" ht="41.25" customHeight="1">
      <c r="A14" s="277" t="s">
        <v>759</v>
      </c>
      <c r="B14" s="277"/>
      <c r="C14" s="277"/>
      <c r="D14" s="277"/>
      <c r="E14" s="277"/>
      <c r="F14" s="277"/>
      <c r="G14" s="277"/>
    </row>
    <row r="15" spans="1:7" ht="16.5" customHeight="1">
      <c r="A15" s="189"/>
      <c r="B15" s="108"/>
      <c r="C15" s="108"/>
      <c r="D15" s="108"/>
      <c r="E15" s="108"/>
      <c r="F15" s="108"/>
      <c r="G15" s="109"/>
    </row>
    <row r="16" spans="1:7" ht="16.5" customHeight="1">
      <c r="A16" s="266" t="s">
        <v>236</v>
      </c>
      <c r="B16" s="278" t="s">
        <v>178</v>
      </c>
      <c r="C16" s="278"/>
      <c r="D16" s="278"/>
      <c r="E16" s="278"/>
      <c r="F16" s="278"/>
      <c r="G16" s="266" t="s">
        <v>237</v>
      </c>
    </row>
    <row r="17" spans="1:7" ht="27.75" customHeight="1">
      <c r="A17" s="266"/>
      <c r="B17" s="175" t="s">
        <v>760</v>
      </c>
      <c r="C17" s="175" t="s">
        <v>761</v>
      </c>
      <c r="D17" s="175" t="s">
        <v>762</v>
      </c>
      <c r="E17" s="175" t="s">
        <v>238</v>
      </c>
      <c r="F17" s="175" t="s">
        <v>239</v>
      </c>
      <c r="G17" s="266"/>
    </row>
    <row r="18" spans="1:7">
      <c r="A18" s="110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</row>
    <row r="19" spans="1:7" s="117" customFormat="1" ht="31.5">
      <c r="A19" s="111" t="s">
        <v>763</v>
      </c>
      <c r="B19" s="112">
        <v>904</v>
      </c>
      <c r="C19" s="113">
        <v>0</v>
      </c>
      <c r="D19" s="113">
        <v>0</v>
      </c>
      <c r="E19" s="114" t="s">
        <v>243</v>
      </c>
      <c r="F19" s="115" t="s">
        <v>243</v>
      </c>
      <c r="G19" s="116">
        <v>56412</v>
      </c>
    </row>
    <row r="20" spans="1:7">
      <c r="A20" s="118" t="s">
        <v>764</v>
      </c>
      <c r="B20" s="119">
        <v>904</v>
      </c>
      <c r="C20" s="120">
        <v>7</v>
      </c>
      <c r="D20" s="120">
        <v>0</v>
      </c>
      <c r="E20" s="121" t="s">
        <v>243</v>
      </c>
      <c r="F20" s="122" t="s">
        <v>243</v>
      </c>
      <c r="G20" s="123">
        <v>9925.9</v>
      </c>
    </row>
    <row r="21" spans="1:7">
      <c r="A21" s="118" t="s">
        <v>311</v>
      </c>
      <c r="B21" s="119">
        <v>904</v>
      </c>
      <c r="C21" s="120">
        <v>7</v>
      </c>
      <c r="D21" s="120">
        <v>3</v>
      </c>
      <c r="E21" s="121" t="s">
        <v>243</v>
      </c>
      <c r="F21" s="122" t="s">
        <v>243</v>
      </c>
      <c r="G21" s="123">
        <v>9879.9</v>
      </c>
    </row>
    <row r="22" spans="1:7" ht="47.25">
      <c r="A22" s="118" t="s">
        <v>348</v>
      </c>
      <c r="B22" s="119">
        <v>904</v>
      </c>
      <c r="C22" s="120">
        <v>7</v>
      </c>
      <c r="D22" s="120">
        <v>3</v>
      </c>
      <c r="E22" s="121" t="s">
        <v>349</v>
      </c>
      <c r="F22" s="122" t="s">
        <v>243</v>
      </c>
      <c r="G22" s="123">
        <v>9879.9</v>
      </c>
    </row>
    <row r="23" spans="1:7" ht="47.25">
      <c r="A23" s="118" t="s">
        <v>350</v>
      </c>
      <c r="B23" s="119">
        <v>904</v>
      </c>
      <c r="C23" s="120">
        <v>7</v>
      </c>
      <c r="D23" s="120">
        <v>3</v>
      </c>
      <c r="E23" s="121" t="s">
        <v>351</v>
      </c>
      <c r="F23" s="122" t="s">
        <v>243</v>
      </c>
      <c r="G23" s="123">
        <v>9879.9</v>
      </c>
    </row>
    <row r="24" spans="1:7" ht="31.5" customHeight="1">
      <c r="A24" s="118" t="s">
        <v>382</v>
      </c>
      <c r="B24" s="119">
        <v>904</v>
      </c>
      <c r="C24" s="120">
        <v>7</v>
      </c>
      <c r="D24" s="120">
        <v>3</v>
      </c>
      <c r="E24" s="121" t="s">
        <v>383</v>
      </c>
      <c r="F24" s="122" t="s">
        <v>243</v>
      </c>
      <c r="G24" s="123">
        <v>9879.9</v>
      </c>
    </row>
    <row r="25" spans="1:7">
      <c r="A25" s="118" t="s">
        <v>384</v>
      </c>
      <c r="B25" s="119">
        <v>904</v>
      </c>
      <c r="C25" s="120">
        <v>7</v>
      </c>
      <c r="D25" s="120">
        <v>3</v>
      </c>
      <c r="E25" s="121" t="s">
        <v>385</v>
      </c>
      <c r="F25" s="122" t="s">
        <v>243</v>
      </c>
      <c r="G25" s="123">
        <v>21</v>
      </c>
    </row>
    <row r="26" spans="1:7">
      <c r="A26" s="118" t="s">
        <v>289</v>
      </c>
      <c r="B26" s="119">
        <v>904</v>
      </c>
      <c r="C26" s="120">
        <v>7</v>
      </c>
      <c r="D26" s="120">
        <v>3</v>
      </c>
      <c r="E26" s="121" t="s">
        <v>385</v>
      </c>
      <c r="F26" s="122" t="s">
        <v>290</v>
      </c>
      <c r="G26" s="123">
        <v>21</v>
      </c>
    </row>
    <row r="27" spans="1:7" ht="18" customHeight="1">
      <c r="A27" s="118" t="s">
        <v>260</v>
      </c>
      <c r="B27" s="119">
        <v>904</v>
      </c>
      <c r="C27" s="120">
        <v>7</v>
      </c>
      <c r="D27" s="120">
        <v>3</v>
      </c>
      <c r="E27" s="121" t="s">
        <v>387</v>
      </c>
      <c r="F27" s="122" t="s">
        <v>243</v>
      </c>
      <c r="G27" s="123">
        <v>5937.9</v>
      </c>
    </row>
    <row r="28" spans="1:7" ht="63" customHeight="1">
      <c r="A28" s="118" t="s">
        <v>266</v>
      </c>
      <c r="B28" s="119">
        <v>904</v>
      </c>
      <c r="C28" s="120">
        <v>7</v>
      </c>
      <c r="D28" s="120">
        <v>3</v>
      </c>
      <c r="E28" s="121" t="s">
        <v>387</v>
      </c>
      <c r="F28" s="122" t="s">
        <v>127</v>
      </c>
      <c r="G28" s="123">
        <v>5323.5</v>
      </c>
    </row>
    <row r="29" spans="1:7" ht="31.5">
      <c r="A29" s="118" t="s">
        <v>250</v>
      </c>
      <c r="B29" s="119">
        <v>904</v>
      </c>
      <c r="C29" s="120">
        <v>7</v>
      </c>
      <c r="D29" s="120">
        <v>3</v>
      </c>
      <c r="E29" s="121" t="s">
        <v>387</v>
      </c>
      <c r="F29" s="122" t="s">
        <v>251</v>
      </c>
      <c r="G29" s="123">
        <v>614.4</v>
      </c>
    </row>
    <row r="30" spans="1:7" ht="154.5" customHeight="1">
      <c r="A30" s="118" t="s">
        <v>314</v>
      </c>
      <c r="B30" s="119">
        <v>904</v>
      </c>
      <c r="C30" s="120">
        <v>7</v>
      </c>
      <c r="D30" s="120">
        <v>3</v>
      </c>
      <c r="E30" s="121" t="s">
        <v>388</v>
      </c>
      <c r="F30" s="122" t="s">
        <v>243</v>
      </c>
      <c r="G30" s="123">
        <v>3751</v>
      </c>
    </row>
    <row r="31" spans="1:7" ht="63" customHeight="1">
      <c r="A31" s="118" t="s">
        <v>266</v>
      </c>
      <c r="B31" s="119">
        <v>904</v>
      </c>
      <c r="C31" s="120">
        <v>7</v>
      </c>
      <c r="D31" s="120">
        <v>3</v>
      </c>
      <c r="E31" s="121" t="s">
        <v>388</v>
      </c>
      <c r="F31" s="122" t="s">
        <v>127</v>
      </c>
      <c r="G31" s="123">
        <v>3751</v>
      </c>
    </row>
    <row r="32" spans="1:7" ht="31.5">
      <c r="A32" s="118" t="s">
        <v>267</v>
      </c>
      <c r="B32" s="119">
        <v>904</v>
      </c>
      <c r="C32" s="120">
        <v>7</v>
      </c>
      <c r="D32" s="120">
        <v>3</v>
      </c>
      <c r="E32" s="121" t="s">
        <v>389</v>
      </c>
      <c r="F32" s="122" t="s">
        <v>243</v>
      </c>
      <c r="G32" s="123">
        <v>170</v>
      </c>
    </row>
    <row r="33" spans="1:7" ht="31.5">
      <c r="A33" s="118" t="s">
        <v>250</v>
      </c>
      <c r="B33" s="119">
        <v>904</v>
      </c>
      <c r="C33" s="120">
        <v>7</v>
      </c>
      <c r="D33" s="120">
        <v>3</v>
      </c>
      <c r="E33" s="121" t="s">
        <v>389</v>
      </c>
      <c r="F33" s="122" t="s">
        <v>251</v>
      </c>
      <c r="G33" s="123">
        <v>170</v>
      </c>
    </row>
    <row r="34" spans="1:7" ht="31.5">
      <c r="A34" s="118" t="s">
        <v>259</v>
      </c>
      <c r="B34" s="119">
        <v>904</v>
      </c>
      <c r="C34" s="120">
        <v>7</v>
      </c>
      <c r="D34" s="120">
        <v>5</v>
      </c>
      <c r="E34" s="121" t="s">
        <v>243</v>
      </c>
      <c r="F34" s="122" t="s">
        <v>243</v>
      </c>
      <c r="G34" s="123">
        <v>46</v>
      </c>
    </row>
    <row r="35" spans="1:7" ht="47.25">
      <c r="A35" s="118" t="s">
        <v>348</v>
      </c>
      <c r="B35" s="119">
        <v>904</v>
      </c>
      <c r="C35" s="120">
        <v>7</v>
      </c>
      <c r="D35" s="120">
        <v>5</v>
      </c>
      <c r="E35" s="121" t="s">
        <v>349</v>
      </c>
      <c r="F35" s="122" t="s">
        <v>243</v>
      </c>
      <c r="G35" s="123">
        <v>46</v>
      </c>
    </row>
    <row r="36" spans="1:7" ht="47.25">
      <c r="A36" s="118" t="s">
        <v>350</v>
      </c>
      <c r="B36" s="119">
        <v>904</v>
      </c>
      <c r="C36" s="120">
        <v>7</v>
      </c>
      <c r="D36" s="120">
        <v>5</v>
      </c>
      <c r="E36" s="121" t="s">
        <v>351</v>
      </c>
      <c r="F36" s="122" t="s">
        <v>243</v>
      </c>
      <c r="G36" s="123">
        <v>46</v>
      </c>
    </row>
    <row r="37" spans="1:7">
      <c r="A37" s="118" t="s">
        <v>352</v>
      </c>
      <c r="B37" s="119">
        <v>904</v>
      </c>
      <c r="C37" s="120">
        <v>7</v>
      </c>
      <c r="D37" s="120">
        <v>5</v>
      </c>
      <c r="E37" s="121" t="s">
        <v>353</v>
      </c>
      <c r="F37" s="122" t="s">
        <v>243</v>
      </c>
      <c r="G37" s="123">
        <v>10</v>
      </c>
    </row>
    <row r="38" spans="1:7" ht="31.5">
      <c r="A38" s="118" t="s">
        <v>257</v>
      </c>
      <c r="B38" s="119">
        <v>904</v>
      </c>
      <c r="C38" s="120">
        <v>7</v>
      </c>
      <c r="D38" s="120">
        <v>5</v>
      </c>
      <c r="E38" s="121" t="s">
        <v>354</v>
      </c>
      <c r="F38" s="122" t="s">
        <v>243</v>
      </c>
      <c r="G38" s="123">
        <v>10</v>
      </c>
    </row>
    <row r="39" spans="1:7" ht="31.5">
      <c r="A39" s="118" t="s">
        <v>250</v>
      </c>
      <c r="B39" s="119">
        <v>904</v>
      </c>
      <c r="C39" s="120">
        <v>7</v>
      </c>
      <c r="D39" s="120">
        <v>5</v>
      </c>
      <c r="E39" s="121" t="s">
        <v>354</v>
      </c>
      <c r="F39" s="122" t="s">
        <v>251</v>
      </c>
      <c r="G39" s="123">
        <v>10</v>
      </c>
    </row>
    <row r="40" spans="1:7" ht="31.5">
      <c r="A40" s="118" t="s">
        <v>359</v>
      </c>
      <c r="B40" s="119">
        <v>904</v>
      </c>
      <c r="C40" s="120">
        <v>7</v>
      </c>
      <c r="D40" s="120">
        <v>5</v>
      </c>
      <c r="E40" s="121" t="s">
        <v>360</v>
      </c>
      <c r="F40" s="122" t="s">
        <v>243</v>
      </c>
      <c r="G40" s="123">
        <v>10</v>
      </c>
    </row>
    <row r="41" spans="1:7" ht="31.5">
      <c r="A41" s="118" t="s">
        <v>257</v>
      </c>
      <c r="B41" s="119">
        <v>904</v>
      </c>
      <c r="C41" s="120">
        <v>7</v>
      </c>
      <c r="D41" s="120">
        <v>5</v>
      </c>
      <c r="E41" s="121" t="s">
        <v>361</v>
      </c>
      <c r="F41" s="122" t="s">
        <v>243</v>
      </c>
      <c r="G41" s="123">
        <v>10</v>
      </c>
    </row>
    <row r="42" spans="1:7" ht="31.5">
      <c r="A42" s="118" t="s">
        <v>250</v>
      </c>
      <c r="B42" s="119">
        <v>904</v>
      </c>
      <c r="C42" s="120">
        <v>7</v>
      </c>
      <c r="D42" s="120">
        <v>5</v>
      </c>
      <c r="E42" s="121" t="s">
        <v>361</v>
      </c>
      <c r="F42" s="122" t="s">
        <v>251</v>
      </c>
      <c r="G42" s="123">
        <v>10</v>
      </c>
    </row>
    <row r="43" spans="1:7" ht="31.5">
      <c r="A43" s="118" t="s">
        <v>369</v>
      </c>
      <c r="B43" s="119">
        <v>904</v>
      </c>
      <c r="C43" s="120">
        <v>7</v>
      </c>
      <c r="D43" s="120">
        <v>5</v>
      </c>
      <c r="E43" s="121" t="s">
        <v>370</v>
      </c>
      <c r="F43" s="122" t="s">
        <v>243</v>
      </c>
      <c r="G43" s="123">
        <v>10</v>
      </c>
    </row>
    <row r="44" spans="1:7" ht="31.5">
      <c r="A44" s="118" t="s">
        <v>257</v>
      </c>
      <c r="B44" s="119">
        <v>904</v>
      </c>
      <c r="C44" s="120">
        <v>7</v>
      </c>
      <c r="D44" s="120">
        <v>5</v>
      </c>
      <c r="E44" s="121" t="s">
        <v>373</v>
      </c>
      <c r="F44" s="122" t="s">
        <v>243</v>
      </c>
      <c r="G44" s="123">
        <v>10</v>
      </c>
    </row>
    <row r="45" spans="1:7" ht="31.5">
      <c r="A45" s="118" t="s">
        <v>250</v>
      </c>
      <c r="B45" s="119">
        <v>904</v>
      </c>
      <c r="C45" s="120">
        <v>7</v>
      </c>
      <c r="D45" s="120">
        <v>5</v>
      </c>
      <c r="E45" s="121" t="s">
        <v>373</v>
      </c>
      <c r="F45" s="122" t="s">
        <v>251</v>
      </c>
      <c r="G45" s="123">
        <v>10</v>
      </c>
    </row>
    <row r="46" spans="1:7" ht="31.5" customHeight="1">
      <c r="A46" s="118" t="s">
        <v>382</v>
      </c>
      <c r="B46" s="119">
        <v>904</v>
      </c>
      <c r="C46" s="120">
        <v>7</v>
      </c>
      <c r="D46" s="120">
        <v>5</v>
      </c>
      <c r="E46" s="121" t="s">
        <v>383</v>
      </c>
      <c r="F46" s="122" t="s">
        <v>243</v>
      </c>
      <c r="G46" s="123">
        <v>16</v>
      </c>
    </row>
    <row r="47" spans="1:7" ht="31.5">
      <c r="A47" s="118" t="s">
        <v>257</v>
      </c>
      <c r="B47" s="119">
        <v>904</v>
      </c>
      <c r="C47" s="120">
        <v>7</v>
      </c>
      <c r="D47" s="120">
        <v>5</v>
      </c>
      <c r="E47" s="121" t="s">
        <v>386</v>
      </c>
      <c r="F47" s="122" t="s">
        <v>243</v>
      </c>
      <c r="G47" s="123">
        <v>16</v>
      </c>
    </row>
    <row r="48" spans="1:7" ht="31.5">
      <c r="A48" s="118" t="s">
        <v>250</v>
      </c>
      <c r="B48" s="119">
        <v>904</v>
      </c>
      <c r="C48" s="120">
        <v>7</v>
      </c>
      <c r="D48" s="120">
        <v>5</v>
      </c>
      <c r="E48" s="121" t="s">
        <v>386</v>
      </c>
      <c r="F48" s="122" t="s">
        <v>251</v>
      </c>
      <c r="G48" s="123">
        <v>16</v>
      </c>
    </row>
    <row r="49" spans="1:7">
      <c r="A49" s="118" t="s">
        <v>765</v>
      </c>
      <c r="B49" s="119">
        <v>904</v>
      </c>
      <c r="C49" s="120">
        <v>8</v>
      </c>
      <c r="D49" s="120">
        <v>0</v>
      </c>
      <c r="E49" s="121" t="s">
        <v>243</v>
      </c>
      <c r="F49" s="122" t="s">
        <v>243</v>
      </c>
      <c r="G49" s="123">
        <v>46486.1</v>
      </c>
    </row>
    <row r="50" spans="1:7">
      <c r="A50" s="118" t="s">
        <v>356</v>
      </c>
      <c r="B50" s="119">
        <v>904</v>
      </c>
      <c r="C50" s="120">
        <v>8</v>
      </c>
      <c r="D50" s="120">
        <v>1</v>
      </c>
      <c r="E50" s="121" t="s">
        <v>243</v>
      </c>
      <c r="F50" s="122" t="s">
        <v>243</v>
      </c>
      <c r="G50" s="123">
        <v>42386.9</v>
      </c>
    </row>
    <row r="51" spans="1:7" ht="47.25">
      <c r="A51" s="118" t="s">
        <v>348</v>
      </c>
      <c r="B51" s="119">
        <v>904</v>
      </c>
      <c r="C51" s="120">
        <v>8</v>
      </c>
      <c r="D51" s="120">
        <v>1</v>
      </c>
      <c r="E51" s="121" t="s">
        <v>349</v>
      </c>
      <c r="F51" s="122" t="s">
        <v>243</v>
      </c>
      <c r="G51" s="123">
        <v>42052.7</v>
      </c>
    </row>
    <row r="52" spans="1:7" ht="47.25">
      <c r="A52" s="118" t="s">
        <v>350</v>
      </c>
      <c r="B52" s="119">
        <v>904</v>
      </c>
      <c r="C52" s="120">
        <v>8</v>
      </c>
      <c r="D52" s="120">
        <v>1</v>
      </c>
      <c r="E52" s="121" t="s">
        <v>351</v>
      </c>
      <c r="F52" s="122" t="s">
        <v>243</v>
      </c>
      <c r="G52" s="123">
        <v>42052.7</v>
      </c>
    </row>
    <row r="53" spans="1:7">
      <c r="A53" s="118" t="s">
        <v>352</v>
      </c>
      <c r="B53" s="119">
        <v>904</v>
      </c>
      <c r="C53" s="120">
        <v>8</v>
      </c>
      <c r="D53" s="120">
        <v>1</v>
      </c>
      <c r="E53" s="121" t="s">
        <v>353</v>
      </c>
      <c r="F53" s="122" t="s">
        <v>243</v>
      </c>
      <c r="G53" s="123">
        <v>2850.9</v>
      </c>
    </row>
    <row r="54" spans="1:7" ht="18" customHeight="1">
      <c r="A54" s="118" t="s">
        <v>260</v>
      </c>
      <c r="B54" s="119">
        <v>904</v>
      </c>
      <c r="C54" s="120">
        <v>8</v>
      </c>
      <c r="D54" s="120">
        <v>1</v>
      </c>
      <c r="E54" s="121" t="s">
        <v>355</v>
      </c>
      <c r="F54" s="122" t="s">
        <v>243</v>
      </c>
      <c r="G54" s="123">
        <v>1850.9</v>
      </c>
    </row>
    <row r="55" spans="1:7" ht="63" customHeight="1">
      <c r="A55" s="118" t="s">
        <v>266</v>
      </c>
      <c r="B55" s="119">
        <v>904</v>
      </c>
      <c r="C55" s="120">
        <v>8</v>
      </c>
      <c r="D55" s="120">
        <v>1</v>
      </c>
      <c r="E55" s="121" t="s">
        <v>355</v>
      </c>
      <c r="F55" s="122" t="s">
        <v>127</v>
      </c>
      <c r="G55" s="123">
        <v>1513.2</v>
      </c>
    </row>
    <row r="56" spans="1:7" ht="31.5">
      <c r="A56" s="118" t="s">
        <v>250</v>
      </c>
      <c r="B56" s="119">
        <v>904</v>
      </c>
      <c r="C56" s="120">
        <v>8</v>
      </c>
      <c r="D56" s="120">
        <v>1</v>
      </c>
      <c r="E56" s="121" t="s">
        <v>355</v>
      </c>
      <c r="F56" s="122" t="s">
        <v>251</v>
      </c>
      <c r="G56" s="123">
        <v>330.3</v>
      </c>
    </row>
    <row r="57" spans="1:7">
      <c r="A57" s="118" t="s">
        <v>262</v>
      </c>
      <c r="B57" s="119">
        <v>904</v>
      </c>
      <c r="C57" s="120">
        <v>8</v>
      </c>
      <c r="D57" s="120">
        <v>1</v>
      </c>
      <c r="E57" s="121" t="s">
        <v>355</v>
      </c>
      <c r="F57" s="122" t="s">
        <v>263</v>
      </c>
      <c r="G57" s="123">
        <v>7.4</v>
      </c>
    </row>
    <row r="58" spans="1:7" ht="154.5" customHeight="1">
      <c r="A58" s="118" t="s">
        <v>314</v>
      </c>
      <c r="B58" s="119">
        <v>904</v>
      </c>
      <c r="C58" s="120">
        <v>8</v>
      </c>
      <c r="D58" s="120">
        <v>1</v>
      </c>
      <c r="E58" s="121" t="s">
        <v>357</v>
      </c>
      <c r="F58" s="122" t="s">
        <v>243</v>
      </c>
      <c r="G58" s="123">
        <v>960</v>
      </c>
    </row>
    <row r="59" spans="1:7" ht="63" customHeight="1">
      <c r="A59" s="118" t="s">
        <v>266</v>
      </c>
      <c r="B59" s="119">
        <v>904</v>
      </c>
      <c r="C59" s="120">
        <v>8</v>
      </c>
      <c r="D59" s="120">
        <v>1</v>
      </c>
      <c r="E59" s="121" t="s">
        <v>357</v>
      </c>
      <c r="F59" s="122" t="s">
        <v>127</v>
      </c>
      <c r="G59" s="123">
        <v>960</v>
      </c>
    </row>
    <row r="60" spans="1:7" ht="31.5">
      <c r="A60" s="118" t="s">
        <v>267</v>
      </c>
      <c r="B60" s="119">
        <v>904</v>
      </c>
      <c r="C60" s="120">
        <v>8</v>
      </c>
      <c r="D60" s="120">
        <v>1</v>
      </c>
      <c r="E60" s="121" t="s">
        <v>358</v>
      </c>
      <c r="F60" s="122" t="s">
        <v>243</v>
      </c>
      <c r="G60" s="123">
        <v>40</v>
      </c>
    </row>
    <row r="61" spans="1:7" ht="31.5">
      <c r="A61" s="118" t="s">
        <v>250</v>
      </c>
      <c r="B61" s="119">
        <v>904</v>
      </c>
      <c r="C61" s="120">
        <v>8</v>
      </c>
      <c r="D61" s="120">
        <v>1</v>
      </c>
      <c r="E61" s="121" t="s">
        <v>358</v>
      </c>
      <c r="F61" s="122" t="s">
        <v>251</v>
      </c>
      <c r="G61" s="123">
        <v>40</v>
      </c>
    </row>
    <row r="62" spans="1:7" ht="31.5">
      <c r="A62" s="118" t="s">
        <v>359</v>
      </c>
      <c r="B62" s="119">
        <v>904</v>
      </c>
      <c r="C62" s="120">
        <v>8</v>
      </c>
      <c r="D62" s="120">
        <v>1</v>
      </c>
      <c r="E62" s="121" t="s">
        <v>360</v>
      </c>
      <c r="F62" s="122" t="s">
        <v>243</v>
      </c>
      <c r="G62" s="123">
        <v>23424.400000000001</v>
      </c>
    </row>
    <row r="63" spans="1:7" ht="19.5" customHeight="1">
      <c r="A63" s="118" t="s">
        <v>260</v>
      </c>
      <c r="B63" s="119">
        <v>904</v>
      </c>
      <c r="C63" s="120">
        <v>8</v>
      </c>
      <c r="D63" s="120">
        <v>1</v>
      </c>
      <c r="E63" s="121" t="s">
        <v>362</v>
      </c>
      <c r="F63" s="122" t="s">
        <v>243</v>
      </c>
      <c r="G63" s="123">
        <v>14816.7</v>
      </c>
    </row>
    <row r="64" spans="1:7" ht="63" customHeight="1">
      <c r="A64" s="118" t="s">
        <v>266</v>
      </c>
      <c r="B64" s="119">
        <v>904</v>
      </c>
      <c r="C64" s="120">
        <v>8</v>
      </c>
      <c r="D64" s="120">
        <v>1</v>
      </c>
      <c r="E64" s="121" t="s">
        <v>362</v>
      </c>
      <c r="F64" s="122" t="s">
        <v>127</v>
      </c>
      <c r="G64" s="123">
        <v>11737.6</v>
      </c>
    </row>
    <row r="65" spans="1:7" ht="31.5">
      <c r="A65" s="118" t="s">
        <v>250</v>
      </c>
      <c r="B65" s="119">
        <v>904</v>
      </c>
      <c r="C65" s="120">
        <v>8</v>
      </c>
      <c r="D65" s="120">
        <v>1</v>
      </c>
      <c r="E65" s="121" t="s">
        <v>362</v>
      </c>
      <c r="F65" s="122" t="s">
        <v>251</v>
      </c>
      <c r="G65" s="123">
        <v>3065.7</v>
      </c>
    </row>
    <row r="66" spans="1:7">
      <c r="A66" s="118" t="s">
        <v>262</v>
      </c>
      <c r="B66" s="119">
        <v>904</v>
      </c>
      <c r="C66" s="120">
        <v>8</v>
      </c>
      <c r="D66" s="120">
        <v>1</v>
      </c>
      <c r="E66" s="121" t="s">
        <v>362</v>
      </c>
      <c r="F66" s="122" t="s">
        <v>263</v>
      </c>
      <c r="G66" s="123">
        <v>13.4</v>
      </c>
    </row>
    <row r="67" spans="1:7" ht="154.5" customHeight="1">
      <c r="A67" s="118" t="s">
        <v>314</v>
      </c>
      <c r="B67" s="119">
        <v>904</v>
      </c>
      <c r="C67" s="120">
        <v>8</v>
      </c>
      <c r="D67" s="120">
        <v>1</v>
      </c>
      <c r="E67" s="121" t="s">
        <v>363</v>
      </c>
      <c r="F67" s="122" t="s">
        <v>243</v>
      </c>
      <c r="G67" s="123">
        <v>8278</v>
      </c>
    </row>
    <row r="68" spans="1:7" ht="63" customHeight="1">
      <c r="A68" s="118" t="s">
        <v>266</v>
      </c>
      <c r="B68" s="119">
        <v>904</v>
      </c>
      <c r="C68" s="120">
        <v>8</v>
      </c>
      <c r="D68" s="120">
        <v>1</v>
      </c>
      <c r="E68" s="121" t="s">
        <v>363</v>
      </c>
      <c r="F68" s="122" t="s">
        <v>127</v>
      </c>
      <c r="G68" s="123">
        <v>8278</v>
      </c>
    </row>
    <row r="69" spans="1:7" ht="31.5">
      <c r="A69" s="118" t="s">
        <v>364</v>
      </c>
      <c r="B69" s="119">
        <v>904</v>
      </c>
      <c r="C69" s="120">
        <v>8</v>
      </c>
      <c r="D69" s="120">
        <v>1</v>
      </c>
      <c r="E69" s="121" t="s">
        <v>365</v>
      </c>
      <c r="F69" s="122" t="s">
        <v>243</v>
      </c>
      <c r="G69" s="123">
        <v>50</v>
      </c>
    </row>
    <row r="70" spans="1:7">
      <c r="A70" s="118" t="s">
        <v>289</v>
      </c>
      <c r="B70" s="119">
        <v>904</v>
      </c>
      <c r="C70" s="120">
        <v>8</v>
      </c>
      <c r="D70" s="120">
        <v>1</v>
      </c>
      <c r="E70" s="121" t="s">
        <v>365</v>
      </c>
      <c r="F70" s="122" t="s">
        <v>290</v>
      </c>
      <c r="G70" s="123">
        <v>50</v>
      </c>
    </row>
    <row r="71" spans="1:7" ht="31.5">
      <c r="A71" s="118" t="s">
        <v>366</v>
      </c>
      <c r="B71" s="119">
        <v>904</v>
      </c>
      <c r="C71" s="120">
        <v>8</v>
      </c>
      <c r="D71" s="120">
        <v>1</v>
      </c>
      <c r="E71" s="121" t="s">
        <v>367</v>
      </c>
      <c r="F71" s="122" t="s">
        <v>243</v>
      </c>
      <c r="G71" s="123">
        <v>39.700000000000003</v>
      </c>
    </row>
    <row r="72" spans="1:7" ht="31.5">
      <c r="A72" s="118" t="s">
        <v>250</v>
      </c>
      <c r="B72" s="119">
        <v>904</v>
      </c>
      <c r="C72" s="120">
        <v>8</v>
      </c>
      <c r="D72" s="120">
        <v>1</v>
      </c>
      <c r="E72" s="121" t="s">
        <v>367</v>
      </c>
      <c r="F72" s="122" t="s">
        <v>251</v>
      </c>
      <c r="G72" s="123">
        <v>39.700000000000003</v>
      </c>
    </row>
    <row r="73" spans="1:7" ht="31.5">
      <c r="A73" s="118" t="s">
        <v>267</v>
      </c>
      <c r="B73" s="119">
        <v>904</v>
      </c>
      <c r="C73" s="120">
        <v>8</v>
      </c>
      <c r="D73" s="120">
        <v>1</v>
      </c>
      <c r="E73" s="121" t="s">
        <v>368</v>
      </c>
      <c r="F73" s="122" t="s">
        <v>243</v>
      </c>
      <c r="G73" s="123">
        <v>240</v>
      </c>
    </row>
    <row r="74" spans="1:7" ht="31.5">
      <c r="A74" s="118" t="s">
        <v>250</v>
      </c>
      <c r="B74" s="119">
        <v>904</v>
      </c>
      <c r="C74" s="120">
        <v>8</v>
      </c>
      <c r="D74" s="120">
        <v>1</v>
      </c>
      <c r="E74" s="121" t="s">
        <v>368</v>
      </c>
      <c r="F74" s="122" t="s">
        <v>251</v>
      </c>
      <c r="G74" s="123">
        <v>240</v>
      </c>
    </row>
    <row r="75" spans="1:7" ht="31.5">
      <c r="A75" s="118" t="s">
        <v>369</v>
      </c>
      <c r="B75" s="119">
        <v>904</v>
      </c>
      <c r="C75" s="120">
        <v>8</v>
      </c>
      <c r="D75" s="120">
        <v>1</v>
      </c>
      <c r="E75" s="121" t="s">
        <v>370</v>
      </c>
      <c r="F75" s="122" t="s">
        <v>243</v>
      </c>
      <c r="G75" s="123">
        <v>15777.4</v>
      </c>
    </row>
    <row r="76" spans="1:7" ht="47.25">
      <c r="A76" s="118" t="s">
        <v>371</v>
      </c>
      <c r="B76" s="119">
        <v>904</v>
      </c>
      <c r="C76" s="120">
        <v>8</v>
      </c>
      <c r="D76" s="120">
        <v>1</v>
      </c>
      <c r="E76" s="121" t="s">
        <v>372</v>
      </c>
      <c r="F76" s="122" t="s">
        <v>243</v>
      </c>
      <c r="G76" s="123">
        <v>360.4</v>
      </c>
    </row>
    <row r="77" spans="1:7" ht="31.5">
      <c r="A77" s="118" t="s">
        <v>250</v>
      </c>
      <c r="B77" s="119">
        <v>904</v>
      </c>
      <c r="C77" s="120">
        <v>8</v>
      </c>
      <c r="D77" s="120">
        <v>1</v>
      </c>
      <c r="E77" s="121" t="s">
        <v>372</v>
      </c>
      <c r="F77" s="122" t="s">
        <v>251</v>
      </c>
      <c r="G77" s="123">
        <v>360.4</v>
      </c>
    </row>
    <row r="78" spans="1:7" ht="17.25" customHeight="1">
      <c r="A78" s="118" t="s">
        <v>260</v>
      </c>
      <c r="B78" s="119">
        <v>904</v>
      </c>
      <c r="C78" s="120">
        <v>8</v>
      </c>
      <c r="D78" s="120">
        <v>1</v>
      </c>
      <c r="E78" s="121" t="s">
        <v>374</v>
      </c>
      <c r="F78" s="122" t="s">
        <v>243</v>
      </c>
      <c r="G78" s="123">
        <v>8562.4</v>
      </c>
    </row>
    <row r="79" spans="1:7" ht="63" customHeight="1">
      <c r="A79" s="118" t="s">
        <v>266</v>
      </c>
      <c r="B79" s="119">
        <v>904</v>
      </c>
      <c r="C79" s="120">
        <v>8</v>
      </c>
      <c r="D79" s="120">
        <v>1</v>
      </c>
      <c r="E79" s="121" t="s">
        <v>374</v>
      </c>
      <c r="F79" s="122" t="s">
        <v>127</v>
      </c>
      <c r="G79" s="123">
        <v>6976</v>
      </c>
    </row>
    <row r="80" spans="1:7" ht="31.5">
      <c r="A80" s="118" t="s">
        <v>250</v>
      </c>
      <c r="B80" s="119">
        <v>904</v>
      </c>
      <c r="C80" s="120">
        <v>8</v>
      </c>
      <c r="D80" s="120">
        <v>1</v>
      </c>
      <c r="E80" s="121" t="s">
        <v>374</v>
      </c>
      <c r="F80" s="122" t="s">
        <v>251</v>
      </c>
      <c r="G80" s="123">
        <v>1566.3</v>
      </c>
    </row>
    <row r="81" spans="1:7">
      <c r="A81" s="118" t="s">
        <v>262</v>
      </c>
      <c r="B81" s="119">
        <v>904</v>
      </c>
      <c r="C81" s="120">
        <v>8</v>
      </c>
      <c r="D81" s="120">
        <v>1</v>
      </c>
      <c r="E81" s="121" t="s">
        <v>374</v>
      </c>
      <c r="F81" s="122" t="s">
        <v>263</v>
      </c>
      <c r="G81" s="123">
        <v>20.100000000000001</v>
      </c>
    </row>
    <row r="82" spans="1:7" ht="154.5" customHeight="1">
      <c r="A82" s="118" t="s">
        <v>314</v>
      </c>
      <c r="B82" s="119">
        <v>904</v>
      </c>
      <c r="C82" s="120">
        <v>8</v>
      </c>
      <c r="D82" s="120">
        <v>1</v>
      </c>
      <c r="E82" s="121" t="s">
        <v>375</v>
      </c>
      <c r="F82" s="122" t="s">
        <v>243</v>
      </c>
      <c r="G82" s="123">
        <v>4919</v>
      </c>
    </row>
    <row r="83" spans="1:7" ht="63" customHeight="1">
      <c r="A83" s="118" t="s">
        <v>266</v>
      </c>
      <c r="B83" s="119">
        <v>904</v>
      </c>
      <c r="C83" s="120">
        <v>8</v>
      </c>
      <c r="D83" s="120">
        <v>1</v>
      </c>
      <c r="E83" s="121" t="s">
        <v>375</v>
      </c>
      <c r="F83" s="122" t="s">
        <v>127</v>
      </c>
      <c r="G83" s="123">
        <v>4919</v>
      </c>
    </row>
    <row r="84" spans="1:7" ht="31.5">
      <c r="A84" s="118" t="s">
        <v>376</v>
      </c>
      <c r="B84" s="119">
        <v>904</v>
      </c>
      <c r="C84" s="120">
        <v>8</v>
      </c>
      <c r="D84" s="120">
        <v>1</v>
      </c>
      <c r="E84" s="121" t="s">
        <v>377</v>
      </c>
      <c r="F84" s="122" t="s">
        <v>243</v>
      </c>
      <c r="G84" s="123">
        <v>100</v>
      </c>
    </row>
    <row r="85" spans="1:7" ht="31.5">
      <c r="A85" s="118" t="s">
        <v>250</v>
      </c>
      <c r="B85" s="119">
        <v>904</v>
      </c>
      <c r="C85" s="120">
        <v>8</v>
      </c>
      <c r="D85" s="120">
        <v>1</v>
      </c>
      <c r="E85" s="121" t="s">
        <v>377</v>
      </c>
      <c r="F85" s="122" t="s">
        <v>251</v>
      </c>
      <c r="G85" s="123">
        <v>100</v>
      </c>
    </row>
    <row r="86" spans="1:7" ht="31.5">
      <c r="A86" s="118" t="s">
        <v>364</v>
      </c>
      <c r="B86" s="119">
        <v>904</v>
      </c>
      <c r="C86" s="120">
        <v>8</v>
      </c>
      <c r="D86" s="120">
        <v>1</v>
      </c>
      <c r="E86" s="121" t="s">
        <v>378</v>
      </c>
      <c r="F86" s="122" t="s">
        <v>243</v>
      </c>
      <c r="G86" s="123">
        <v>50</v>
      </c>
    </row>
    <row r="87" spans="1:7">
      <c r="A87" s="118" t="s">
        <v>289</v>
      </c>
      <c r="B87" s="119">
        <v>904</v>
      </c>
      <c r="C87" s="120">
        <v>8</v>
      </c>
      <c r="D87" s="120">
        <v>1</v>
      </c>
      <c r="E87" s="121" t="s">
        <v>378</v>
      </c>
      <c r="F87" s="122" t="s">
        <v>290</v>
      </c>
      <c r="G87" s="123">
        <v>50</v>
      </c>
    </row>
    <row r="88" spans="1:7">
      <c r="A88" s="118" t="s">
        <v>379</v>
      </c>
      <c r="B88" s="119">
        <v>904</v>
      </c>
      <c r="C88" s="120">
        <v>8</v>
      </c>
      <c r="D88" s="120">
        <v>1</v>
      </c>
      <c r="E88" s="121" t="s">
        <v>380</v>
      </c>
      <c r="F88" s="122" t="s">
        <v>243</v>
      </c>
      <c r="G88" s="123">
        <v>1378.9</v>
      </c>
    </row>
    <row r="89" spans="1:7" ht="31.5">
      <c r="A89" s="118" t="s">
        <v>250</v>
      </c>
      <c r="B89" s="119">
        <v>904</v>
      </c>
      <c r="C89" s="120">
        <v>8</v>
      </c>
      <c r="D89" s="120">
        <v>1</v>
      </c>
      <c r="E89" s="121" t="s">
        <v>380</v>
      </c>
      <c r="F89" s="122" t="s">
        <v>251</v>
      </c>
      <c r="G89" s="123">
        <v>1378.9</v>
      </c>
    </row>
    <row r="90" spans="1:7" ht="31.5">
      <c r="A90" s="118" t="s">
        <v>267</v>
      </c>
      <c r="B90" s="119">
        <v>904</v>
      </c>
      <c r="C90" s="120">
        <v>8</v>
      </c>
      <c r="D90" s="120">
        <v>1</v>
      </c>
      <c r="E90" s="121" t="s">
        <v>381</v>
      </c>
      <c r="F90" s="122" t="s">
        <v>243</v>
      </c>
      <c r="G90" s="123">
        <v>406.7</v>
      </c>
    </row>
    <row r="91" spans="1:7" ht="31.5">
      <c r="A91" s="118" t="s">
        <v>250</v>
      </c>
      <c r="B91" s="119">
        <v>904</v>
      </c>
      <c r="C91" s="120">
        <v>8</v>
      </c>
      <c r="D91" s="120">
        <v>1</v>
      </c>
      <c r="E91" s="121" t="s">
        <v>381</v>
      </c>
      <c r="F91" s="122" t="s">
        <v>251</v>
      </c>
      <c r="G91" s="123">
        <v>406.7</v>
      </c>
    </row>
    <row r="92" spans="1:7" ht="63">
      <c r="A92" s="118" t="s">
        <v>408</v>
      </c>
      <c r="B92" s="119">
        <v>904</v>
      </c>
      <c r="C92" s="120">
        <v>8</v>
      </c>
      <c r="D92" s="120">
        <v>1</v>
      </c>
      <c r="E92" s="121" t="s">
        <v>409</v>
      </c>
      <c r="F92" s="122" t="s">
        <v>243</v>
      </c>
      <c r="G92" s="123">
        <v>107</v>
      </c>
    </row>
    <row r="93" spans="1:7" ht="63">
      <c r="A93" s="118" t="s">
        <v>431</v>
      </c>
      <c r="B93" s="119">
        <v>904</v>
      </c>
      <c r="C93" s="120">
        <v>8</v>
      </c>
      <c r="D93" s="120">
        <v>1</v>
      </c>
      <c r="E93" s="121" t="s">
        <v>432</v>
      </c>
      <c r="F93" s="122" t="s">
        <v>243</v>
      </c>
      <c r="G93" s="123">
        <v>107</v>
      </c>
    </row>
    <row r="94" spans="1:7" ht="47.25">
      <c r="A94" s="118" t="s">
        <v>433</v>
      </c>
      <c r="B94" s="119">
        <v>904</v>
      </c>
      <c r="C94" s="120">
        <v>8</v>
      </c>
      <c r="D94" s="120">
        <v>1</v>
      </c>
      <c r="E94" s="121" t="s">
        <v>434</v>
      </c>
      <c r="F94" s="122" t="s">
        <v>243</v>
      </c>
      <c r="G94" s="123">
        <v>107</v>
      </c>
    </row>
    <row r="95" spans="1:7" ht="63">
      <c r="A95" s="118" t="s">
        <v>337</v>
      </c>
      <c r="B95" s="119">
        <v>904</v>
      </c>
      <c r="C95" s="120">
        <v>8</v>
      </c>
      <c r="D95" s="120">
        <v>1</v>
      </c>
      <c r="E95" s="121" t="s">
        <v>435</v>
      </c>
      <c r="F95" s="122" t="s">
        <v>243</v>
      </c>
      <c r="G95" s="123">
        <v>107</v>
      </c>
    </row>
    <row r="96" spans="1:7" ht="31.5">
      <c r="A96" s="118" t="s">
        <v>250</v>
      </c>
      <c r="B96" s="119">
        <v>904</v>
      </c>
      <c r="C96" s="120">
        <v>8</v>
      </c>
      <c r="D96" s="120">
        <v>1</v>
      </c>
      <c r="E96" s="121" t="s">
        <v>435</v>
      </c>
      <c r="F96" s="122" t="s">
        <v>251</v>
      </c>
      <c r="G96" s="123">
        <v>107</v>
      </c>
    </row>
    <row r="97" spans="1:7" ht="47.25">
      <c r="A97" s="118" t="s">
        <v>683</v>
      </c>
      <c r="B97" s="119">
        <v>904</v>
      </c>
      <c r="C97" s="120">
        <v>8</v>
      </c>
      <c r="D97" s="120">
        <v>1</v>
      </c>
      <c r="E97" s="121" t="s">
        <v>684</v>
      </c>
      <c r="F97" s="122" t="s">
        <v>243</v>
      </c>
      <c r="G97" s="123">
        <v>227.2</v>
      </c>
    </row>
    <row r="98" spans="1:7" ht="63">
      <c r="A98" s="118" t="s">
        <v>685</v>
      </c>
      <c r="B98" s="119">
        <v>904</v>
      </c>
      <c r="C98" s="120">
        <v>8</v>
      </c>
      <c r="D98" s="120">
        <v>1</v>
      </c>
      <c r="E98" s="121" t="s">
        <v>686</v>
      </c>
      <c r="F98" s="122" t="s">
        <v>243</v>
      </c>
      <c r="G98" s="123">
        <v>227.2</v>
      </c>
    </row>
    <row r="99" spans="1:7" ht="63" customHeight="1">
      <c r="A99" s="118" t="s">
        <v>687</v>
      </c>
      <c r="B99" s="119">
        <v>904</v>
      </c>
      <c r="C99" s="120">
        <v>8</v>
      </c>
      <c r="D99" s="120">
        <v>1</v>
      </c>
      <c r="E99" s="121" t="s">
        <v>688</v>
      </c>
      <c r="F99" s="122" t="s">
        <v>243</v>
      </c>
      <c r="G99" s="123">
        <v>227.2</v>
      </c>
    </row>
    <row r="100" spans="1:7" ht="47.25">
      <c r="A100" s="118" t="s">
        <v>689</v>
      </c>
      <c r="B100" s="119">
        <v>904</v>
      </c>
      <c r="C100" s="120">
        <v>8</v>
      </c>
      <c r="D100" s="120">
        <v>1</v>
      </c>
      <c r="E100" s="121" t="s">
        <v>690</v>
      </c>
      <c r="F100" s="122" t="s">
        <v>243</v>
      </c>
      <c r="G100" s="123">
        <v>227.2</v>
      </c>
    </row>
    <row r="101" spans="1:7" ht="31.5">
      <c r="A101" s="118" t="s">
        <v>250</v>
      </c>
      <c r="B101" s="119">
        <v>904</v>
      </c>
      <c r="C101" s="120">
        <v>8</v>
      </c>
      <c r="D101" s="120">
        <v>1</v>
      </c>
      <c r="E101" s="121" t="s">
        <v>690</v>
      </c>
      <c r="F101" s="122" t="s">
        <v>251</v>
      </c>
      <c r="G101" s="123">
        <v>227.2</v>
      </c>
    </row>
    <row r="102" spans="1:7">
      <c r="A102" s="118" t="s">
        <v>396</v>
      </c>
      <c r="B102" s="119">
        <v>904</v>
      </c>
      <c r="C102" s="120">
        <v>8</v>
      </c>
      <c r="D102" s="120">
        <v>4</v>
      </c>
      <c r="E102" s="121" t="s">
        <v>243</v>
      </c>
      <c r="F102" s="122" t="s">
        <v>243</v>
      </c>
      <c r="G102" s="123">
        <v>4099.2</v>
      </c>
    </row>
    <row r="103" spans="1:7" ht="47.25">
      <c r="A103" s="118" t="s">
        <v>348</v>
      </c>
      <c r="B103" s="119">
        <v>904</v>
      </c>
      <c r="C103" s="120">
        <v>8</v>
      </c>
      <c r="D103" s="120">
        <v>4</v>
      </c>
      <c r="E103" s="121" t="s">
        <v>349</v>
      </c>
      <c r="F103" s="122" t="s">
        <v>243</v>
      </c>
      <c r="G103" s="123">
        <v>4099.2</v>
      </c>
    </row>
    <row r="104" spans="1:7" ht="47.25">
      <c r="A104" s="118" t="s">
        <v>390</v>
      </c>
      <c r="B104" s="119">
        <v>904</v>
      </c>
      <c r="C104" s="120">
        <v>8</v>
      </c>
      <c r="D104" s="120">
        <v>4</v>
      </c>
      <c r="E104" s="121" t="s">
        <v>391</v>
      </c>
      <c r="F104" s="122" t="s">
        <v>243</v>
      </c>
      <c r="G104" s="123">
        <v>4099.2</v>
      </c>
    </row>
    <row r="105" spans="1:7" ht="31.5">
      <c r="A105" s="118" t="s">
        <v>392</v>
      </c>
      <c r="B105" s="119">
        <v>904</v>
      </c>
      <c r="C105" s="120">
        <v>8</v>
      </c>
      <c r="D105" s="120">
        <v>4</v>
      </c>
      <c r="E105" s="121" t="s">
        <v>393</v>
      </c>
      <c r="F105" s="122" t="s">
        <v>243</v>
      </c>
      <c r="G105" s="123">
        <v>2099.1999999999998</v>
      </c>
    </row>
    <row r="106" spans="1:7" ht="18.75" customHeight="1">
      <c r="A106" s="118" t="s">
        <v>394</v>
      </c>
      <c r="B106" s="119">
        <v>904</v>
      </c>
      <c r="C106" s="120">
        <v>8</v>
      </c>
      <c r="D106" s="120">
        <v>4</v>
      </c>
      <c r="E106" s="121" t="s">
        <v>395</v>
      </c>
      <c r="F106" s="122" t="s">
        <v>243</v>
      </c>
      <c r="G106" s="123">
        <v>1409.2</v>
      </c>
    </row>
    <row r="107" spans="1:7" ht="63" customHeight="1">
      <c r="A107" s="118" t="s">
        <v>266</v>
      </c>
      <c r="B107" s="119">
        <v>904</v>
      </c>
      <c r="C107" s="120">
        <v>8</v>
      </c>
      <c r="D107" s="120">
        <v>4</v>
      </c>
      <c r="E107" s="121" t="s">
        <v>395</v>
      </c>
      <c r="F107" s="122" t="s">
        <v>127</v>
      </c>
      <c r="G107" s="123">
        <v>1406.3</v>
      </c>
    </row>
    <row r="108" spans="1:7" ht="31.5">
      <c r="A108" s="118" t="s">
        <v>250</v>
      </c>
      <c r="B108" s="119">
        <v>904</v>
      </c>
      <c r="C108" s="120">
        <v>8</v>
      </c>
      <c r="D108" s="120">
        <v>4</v>
      </c>
      <c r="E108" s="121" t="s">
        <v>395</v>
      </c>
      <c r="F108" s="122" t="s">
        <v>251</v>
      </c>
      <c r="G108" s="123">
        <v>2.9</v>
      </c>
    </row>
    <row r="109" spans="1:7" ht="154.5" customHeight="1">
      <c r="A109" s="118" t="s">
        <v>314</v>
      </c>
      <c r="B109" s="119">
        <v>904</v>
      </c>
      <c r="C109" s="120">
        <v>8</v>
      </c>
      <c r="D109" s="120">
        <v>4</v>
      </c>
      <c r="E109" s="121" t="s">
        <v>397</v>
      </c>
      <c r="F109" s="122" t="s">
        <v>243</v>
      </c>
      <c r="G109" s="123">
        <v>690</v>
      </c>
    </row>
    <row r="110" spans="1:7" ht="63" customHeight="1">
      <c r="A110" s="118" t="s">
        <v>266</v>
      </c>
      <c r="B110" s="119">
        <v>904</v>
      </c>
      <c r="C110" s="120">
        <v>8</v>
      </c>
      <c r="D110" s="120">
        <v>4</v>
      </c>
      <c r="E110" s="121" t="s">
        <v>397</v>
      </c>
      <c r="F110" s="122" t="s">
        <v>127</v>
      </c>
      <c r="G110" s="123">
        <v>690</v>
      </c>
    </row>
    <row r="111" spans="1:7" ht="47.25" customHeight="1">
      <c r="A111" s="118" t="s">
        <v>402</v>
      </c>
      <c r="B111" s="119">
        <v>904</v>
      </c>
      <c r="C111" s="120">
        <v>8</v>
      </c>
      <c r="D111" s="120">
        <v>4</v>
      </c>
      <c r="E111" s="121" t="s">
        <v>403</v>
      </c>
      <c r="F111" s="122" t="s">
        <v>243</v>
      </c>
      <c r="G111" s="123">
        <v>2000</v>
      </c>
    </row>
    <row r="112" spans="1:7" ht="30.75" customHeight="1">
      <c r="A112" s="118" t="s">
        <v>404</v>
      </c>
      <c r="B112" s="119">
        <v>904</v>
      </c>
      <c r="C112" s="120">
        <v>8</v>
      </c>
      <c r="D112" s="120">
        <v>4</v>
      </c>
      <c r="E112" s="121" t="s">
        <v>405</v>
      </c>
      <c r="F112" s="122" t="s">
        <v>243</v>
      </c>
      <c r="G112" s="123">
        <v>2000</v>
      </c>
    </row>
    <row r="113" spans="1:7">
      <c r="A113" s="118" t="s">
        <v>406</v>
      </c>
      <c r="B113" s="119">
        <v>904</v>
      </c>
      <c r="C113" s="120">
        <v>8</v>
      </c>
      <c r="D113" s="120">
        <v>4</v>
      </c>
      <c r="E113" s="121" t="s">
        <v>405</v>
      </c>
      <c r="F113" s="122" t="s">
        <v>407</v>
      </c>
      <c r="G113" s="123">
        <v>2000</v>
      </c>
    </row>
    <row r="114" spans="1:7" s="117" customFormat="1">
      <c r="A114" s="111" t="s">
        <v>766</v>
      </c>
      <c r="B114" s="112">
        <v>907</v>
      </c>
      <c r="C114" s="113">
        <v>0</v>
      </c>
      <c r="D114" s="113">
        <v>0</v>
      </c>
      <c r="E114" s="114" t="s">
        <v>243</v>
      </c>
      <c r="F114" s="115" t="s">
        <v>243</v>
      </c>
      <c r="G114" s="116">
        <v>974523.7</v>
      </c>
    </row>
    <row r="115" spans="1:7">
      <c r="A115" s="118" t="s">
        <v>764</v>
      </c>
      <c r="B115" s="119">
        <v>907</v>
      </c>
      <c r="C115" s="120">
        <v>7</v>
      </c>
      <c r="D115" s="120">
        <v>0</v>
      </c>
      <c r="E115" s="121" t="s">
        <v>243</v>
      </c>
      <c r="F115" s="122" t="s">
        <v>243</v>
      </c>
      <c r="G115" s="123">
        <v>944695.3</v>
      </c>
    </row>
    <row r="116" spans="1:7">
      <c r="A116" s="118" t="s">
        <v>252</v>
      </c>
      <c r="B116" s="119">
        <v>907</v>
      </c>
      <c r="C116" s="120">
        <v>7</v>
      </c>
      <c r="D116" s="120">
        <v>1</v>
      </c>
      <c r="E116" s="121" t="s">
        <v>243</v>
      </c>
      <c r="F116" s="122" t="s">
        <v>243</v>
      </c>
      <c r="G116" s="123">
        <v>244292.8</v>
      </c>
    </row>
    <row r="117" spans="1:7" ht="31.5">
      <c r="A117" s="118" t="s">
        <v>241</v>
      </c>
      <c r="B117" s="119">
        <v>907</v>
      </c>
      <c r="C117" s="120">
        <v>7</v>
      </c>
      <c r="D117" s="120">
        <v>1</v>
      </c>
      <c r="E117" s="121" t="s">
        <v>242</v>
      </c>
      <c r="F117" s="122" t="s">
        <v>243</v>
      </c>
      <c r="G117" s="123">
        <v>244290</v>
      </c>
    </row>
    <row r="118" spans="1:7" ht="31.5">
      <c r="A118" s="118" t="s">
        <v>244</v>
      </c>
      <c r="B118" s="119">
        <v>907</v>
      </c>
      <c r="C118" s="120">
        <v>7</v>
      </c>
      <c r="D118" s="120">
        <v>1</v>
      </c>
      <c r="E118" s="121" t="s">
        <v>245</v>
      </c>
      <c r="F118" s="122" t="s">
        <v>243</v>
      </c>
      <c r="G118" s="123">
        <v>244290</v>
      </c>
    </row>
    <row r="119" spans="1:7" ht="31.5">
      <c r="A119" s="118" t="s">
        <v>246</v>
      </c>
      <c r="B119" s="119">
        <v>907</v>
      </c>
      <c r="C119" s="120">
        <v>7</v>
      </c>
      <c r="D119" s="120">
        <v>1</v>
      </c>
      <c r="E119" s="121" t="s">
        <v>247</v>
      </c>
      <c r="F119" s="122" t="s">
        <v>243</v>
      </c>
      <c r="G119" s="123">
        <v>244290</v>
      </c>
    </row>
    <row r="120" spans="1:7" ht="31.5">
      <c r="A120" s="118" t="s">
        <v>248</v>
      </c>
      <c r="B120" s="119">
        <v>907</v>
      </c>
      <c r="C120" s="120">
        <v>7</v>
      </c>
      <c r="D120" s="120">
        <v>1</v>
      </c>
      <c r="E120" s="121" t="s">
        <v>249</v>
      </c>
      <c r="F120" s="122" t="s">
        <v>243</v>
      </c>
      <c r="G120" s="123">
        <v>1515.1</v>
      </c>
    </row>
    <row r="121" spans="1:7" ht="31.5">
      <c r="A121" s="118" t="s">
        <v>250</v>
      </c>
      <c r="B121" s="119">
        <v>907</v>
      </c>
      <c r="C121" s="120">
        <v>7</v>
      </c>
      <c r="D121" s="120">
        <v>1</v>
      </c>
      <c r="E121" s="121" t="s">
        <v>249</v>
      </c>
      <c r="F121" s="122" t="s">
        <v>251</v>
      </c>
      <c r="G121" s="123">
        <v>1515.1</v>
      </c>
    </row>
    <row r="122" spans="1:7" ht="31.5">
      <c r="A122" s="118" t="s">
        <v>253</v>
      </c>
      <c r="B122" s="119">
        <v>907</v>
      </c>
      <c r="C122" s="120">
        <v>7</v>
      </c>
      <c r="D122" s="120">
        <v>1</v>
      </c>
      <c r="E122" s="121" t="s">
        <v>254</v>
      </c>
      <c r="F122" s="122" t="s">
        <v>243</v>
      </c>
      <c r="G122" s="123">
        <v>1200</v>
      </c>
    </row>
    <row r="123" spans="1:7" ht="31.5">
      <c r="A123" s="118" t="s">
        <v>250</v>
      </c>
      <c r="B123" s="119">
        <v>907</v>
      </c>
      <c r="C123" s="120">
        <v>7</v>
      </c>
      <c r="D123" s="120">
        <v>1</v>
      </c>
      <c r="E123" s="121" t="s">
        <v>254</v>
      </c>
      <c r="F123" s="122" t="s">
        <v>251</v>
      </c>
      <c r="G123" s="123">
        <v>1200</v>
      </c>
    </row>
    <row r="124" spans="1:7" ht="31.5">
      <c r="A124" s="118" t="s">
        <v>255</v>
      </c>
      <c r="B124" s="119">
        <v>907</v>
      </c>
      <c r="C124" s="120">
        <v>7</v>
      </c>
      <c r="D124" s="120">
        <v>1</v>
      </c>
      <c r="E124" s="121" t="s">
        <v>256</v>
      </c>
      <c r="F124" s="122" t="s">
        <v>243</v>
      </c>
      <c r="G124" s="123">
        <v>33.4</v>
      </c>
    </row>
    <row r="125" spans="1:7" ht="31.5">
      <c r="A125" s="118" t="s">
        <v>250</v>
      </c>
      <c r="B125" s="119">
        <v>907</v>
      </c>
      <c r="C125" s="120">
        <v>7</v>
      </c>
      <c r="D125" s="120">
        <v>1</v>
      </c>
      <c r="E125" s="121" t="s">
        <v>256</v>
      </c>
      <c r="F125" s="122" t="s">
        <v>251</v>
      </c>
      <c r="G125" s="123">
        <v>33.4</v>
      </c>
    </row>
    <row r="126" spans="1:7" ht="18.75" customHeight="1">
      <c r="A126" s="118" t="s">
        <v>260</v>
      </c>
      <c r="B126" s="119">
        <v>907</v>
      </c>
      <c r="C126" s="120">
        <v>7</v>
      </c>
      <c r="D126" s="120">
        <v>1</v>
      </c>
      <c r="E126" s="121" t="s">
        <v>261</v>
      </c>
      <c r="F126" s="122" t="s">
        <v>243</v>
      </c>
      <c r="G126" s="123">
        <v>33711.699999999997</v>
      </c>
    </row>
    <row r="127" spans="1:7" ht="31.5">
      <c r="A127" s="118" t="s">
        <v>250</v>
      </c>
      <c r="B127" s="119">
        <v>907</v>
      </c>
      <c r="C127" s="120">
        <v>7</v>
      </c>
      <c r="D127" s="120">
        <v>1</v>
      </c>
      <c r="E127" s="121" t="s">
        <v>261</v>
      </c>
      <c r="F127" s="122" t="s">
        <v>251</v>
      </c>
      <c r="G127" s="123">
        <v>32878.199999999997</v>
      </c>
    </row>
    <row r="128" spans="1:7">
      <c r="A128" s="118" t="s">
        <v>262</v>
      </c>
      <c r="B128" s="119">
        <v>907</v>
      </c>
      <c r="C128" s="120">
        <v>7</v>
      </c>
      <c r="D128" s="120">
        <v>1</v>
      </c>
      <c r="E128" s="121" t="s">
        <v>261</v>
      </c>
      <c r="F128" s="122" t="s">
        <v>263</v>
      </c>
      <c r="G128" s="123">
        <v>833.5</v>
      </c>
    </row>
    <row r="129" spans="1:7" ht="61.5" customHeight="1">
      <c r="A129" s="118" t="s">
        <v>264</v>
      </c>
      <c r="B129" s="119">
        <v>907</v>
      </c>
      <c r="C129" s="120">
        <v>7</v>
      </c>
      <c r="D129" s="120">
        <v>1</v>
      </c>
      <c r="E129" s="121" t="s">
        <v>265</v>
      </c>
      <c r="F129" s="122" t="s">
        <v>243</v>
      </c>
      <c r="G129" s="123">
        <v>204842.8</v>
      </c>
    </row>
    <row r="130" spans="1:7" ht="63" customHeight="1">
      <c r="A130" s="118" t="s">
        <v>266</v>
      </c>
      <c r="B130" s="119">
        <v>907</v>
      </c>
      <c r="C130" s="120">
        <v>7</v>
      </c>
      <c r="D130" s="120">
        <v>1</v>
      </c>
      <c r="E130" s="121" t="s">
        <v>265</v>
      </c>
      <c r="F130" s="122" t="s">
        <v>127</v>
      </c>
      <c r="G130" s="123">
        <v>203549.8</v>
      </c>
    </row>
    <row r="131" spans="1:7" ht="31.5">
      <c r="A131" s="118" t="s">
        <v>250</v>
      </c>
      <c r="B131" s="119">
        <v>907</v>
      </c>
      <c r="C131" s="120">
        <v>7</v>
      </c>
      <c r="D131" s="120">
        <v>1</v>
      </c>
      <c r="E131" s="121" t="s">
        <v>265</v>
      </c>
      <c r="F131" s="122" t="s">
        <v>251</v>
      </c>
      <c r="G131" s="123">
        <v>1293</v>
      </c>
    </row>
    <row r="132" spans="1:7" ht="31.5">
      <c r="A132" s="118" t="s">
        <v>267</v>
      </c>
      <c r="B132" s="119">
        <v>907</v>
      </c>
      <c r="C132" s="120">
        <v>7</v>
      </c>
      <c r="D132" s="120">
        <v>1</v>
      </c>
      <c r="E132" s="121" t="s">
        <v>268</v>
      </c>
      <c r="F132" s="122" t="s">
        <v>243</v>
      </c>
      <c r="G132" s="123">
        <v>2987</v>
      </c>
    </row>
    <row r="133" spans="1:7" ht="31.5">
      <c r="A133" s="118" t="s">
        <v>250</v>
      </c>
      <c r="B133" s="119">
        <v>907</v>
      </c>
      <c r="C133" s="120">
        <v>7</v>
      </c>
      <c r="D133" s="120">
        <v>1</v>
      </c>
      <c r="E133" s="121" t="s">
        <v>268</v>
      </c>
      <c r="F133" s="122" t="s">
        <v>251</v>
      </c>
      <c r="G133" s="123">
        <v>2987</v>
      </c>
    </row>
    <row r="134" spans="1:7" ht="47.25" customHeight="1">
      <c r="A134" s="118" t="s">
        <v>408</v>
      </c>
      <c r="B134" s="119">
        <v>907</v>
      </c>
      <c r="C134" s="120">
        <v>7</v>
      </c>
      <c r="D134" s="120">
        <v>1</v>
      </c>
      <c r="E134" s="121" t="s">
        <v>409</v>
      </c>
      <c r="F134" s="122" t="s">
        <v>243</v>
      </c>
      <c r="G134" s="123">
        <v>2.8</v>
      </c>
    </row>
    <row r="135" spans="1:7" ht="63">
      <c r="A135" s="118" t="s">
        <v>431</v>
      </c>
      <c r="B135" s="119">
        <v>907</v>
      </c>
      <c r="C135" s="120">
        <v>7</v>
      </c>
      <c r="D135" s="120">
        <v>1</v>
      </c>
      <c r="E135" s="121" t="s">
        <v>432</v>
      </c>
      <c r="F135" s="122" t="s">
        <v>243</v>
      </c>
      <c r="G135" s="123">
        <v>2.8</v>
      </c>
    </row>
    <row r="136" spans="1:7" ht="47.25">
      <c r="A136" s="118" t="s">
        <v>433</v>
      </c>
      <c r="B136" s="119">
        <v>907</v>
      </c>
      <c r="C136" s="120">
        <v>7</v>
      </c>
      <c r="D136" s="120">
        <v>1</v>
      </c>
      <c r="E136" s="121" t="s">
        <v>434</v>
      </c>
      <c r="F136" s="122" t="s">
        <v>243</v>
      </c>
      <c r="G136" s="123">
        <v>2.8</v>
      </c>
    </row>
    <row r="137" spans="1:7" ht="63">
      <c r="A137" s="118" t="s">
        <v>337</v>
      </c>
      <c r="B137" s="119">
        <v>907</v>
      </c>
      <c r="C137" s="120">
        <v>7</v>
      </c>
      <c r="D137" s="120">
        <v>1</v>
      </c>
      <c r="E137" s="121" t="s">
        <v>435</v>
      </c>
      <c r="F137" s="122" t="s">
        <v>243</v>
      </c>
      <c r="G137" s="123">
        <v>2.8</v>
      </c>
    </row>
    <row r="138" spans="1:7" ht="31.5">
      <c r="A138" s="118" t="s">
        <v>250</v>
      </c>
      <c r="B138" s="119">
        <v>907</v>
      </c>
      <c r="C138" s="120">
        <v>7</v>
      </c>
      <c r="D138" s="120">
        <v>1</v>
      </c>
      <c r="E138" s="121" t="s">
        <v>435</v>
      </c>
      <c r="F138" s="122" t="s">
        <v>251</v>
      </c>
      <c r="G138" s="123">
        <v>2.8</v>
      </c>
    </row>
    <row r="139" spans="1:7">
      <c r="A139" s="118" t="s">
        <v>272</v>
      </c>
      <c r="B139" s="119">
        <v>907</v>
      </c>
      <c r="C139" s="120">
        <v>7</v>
      </c>
      <c r="D139" s="120">
        <v>2</v>
      </c>
      <c r="E139" s="121" t="s">
        <v>243</v>
      </c>
      <c r="F139" s="122" t="s">
        <v>243</v>
      </c>
      <c r="G139" s="123">
        <v>626847.19999999995</v>
      </c>
    </row>
    <row r="140" spans="1:7" ht="31.5">
      <c r="A140" s="118" t="s">
        <v>241</v>
      </c>
      <c r="B140" s="119">
        <v>907</v>
      </c>
      <c r="C140" s="120">
        <v>7</v>
      </c>
      <c r="D140" s="120">
        <v>2</v>
      </c>
      <c r="E140" s="121" t="s">
        <v>242</v>
      </c>
      <c r="F140" s="122" t="s">
        <v>243</v>
      </c>
      <c r="G140" s="123">
        <v>626562.69999999995</v>
      </c>
    </row>
    <row r="141" spans="1:7" ht="31.5">
      <c r="A141" s="118" t="s">
        <v>244</v>
      </c>
      <c r="B141" s="119">
        <v>907</v>
      </c>
      <c r="C141" s="120">
        <v>7</v>
      </c>
      <c r="D141" s="120">
        <v>2</v>
      </c>
      <c r="E141" s="121" t="s">
        <v>245</v>
      </c>
      <c r="F141" s="122" t="s">
        <v>243</v>
      </c>
      <c r="G141" s="123">
        <v>626553.69999999995</v>
      </c>
    </row>
    <row r="142" spans="1:7" ht="31.5">
      <c r="A142" s="118" t="s">
        <v>269</v>
      </c>
      <c r="B142" s="119">
        <v>907</v>
      </c>
      <c r="C142" s="120">
        <v>7</v>
      </c>
      <c r="D142" s="120">
        <v>2</v>
      </c>
      <c r="E142" s="121" t="s">
        <v>270</v>
      </c>
      <c r="F142" s="122" t="s">
        <v>243</v>
      </c>
      <c r="G142" s="123">
        <v>620044.9</v>
      </c>
    </row>
    <row r="143" spans="1:7" ht="31.5">
      <c r="A143" s="118" t="s">
        <v>248</v>
      </c>
      <c r="B143" s="119">
        <v>907</v>
      </c>
      <c r="C143" s="120">
        <v>7</v>
      </c>
      <c r="D143" s="120">
        <v>2</v>
      </c>
      <c r="E143" s="121" t="s">
        <v>271</v>
      </c>
      <c r="F143" s="122" t="s">
        <v>243</v>
      </c>
      <c r="G143" s="123">
        <v>2543.9</v>
      </c>
    </row>
    <row r="144" spans="1:7" ht="31.5">
      <c r="A144" s="118" t="s">
        <v>250</v>
      </c>
      <c r="B144" s="119">
        <v>907</v>
      </c>
      <c r="C144" s="120">
        <v>7</v>
      </c>
      <c r="D144" s="120">
        <v>2</v>
      </c>
      <c r="E144" s="121" t="s">
        <v>271</v>
      </c>
      <c r="F144" s="122" t="s">
        <v>251</v>
      </c>
      <c r="G144" s="123">
        <v>2543.9</v>
      </c>
    </row>
    <row r="145" spans="1:7" ht="31.5">
      <c r="A145" s="118" t="s">
        <v>253</v>
      </c>
      <c r="B145" s="119">
        <v>907</v>
      </c>
      <c r="C145" s="120">
        <v>7</v>
      </c>
      <c r="D145" s="120">
        <v>2</v>
      </c>
      <c r="E145" s="121" t="s">
        <v>273</v>
      </c>
      <c r="F145" s="122" t="s">
        <v>243</v>
      </c>
      <c r="G145" s="123">
        <v>2001.5</v>
      </c>
    </row>
    <row r="146" spans="1:7" ht="31.5">
      <c r="A146" s="118" t="s">
        <v>250</v>
      </c>
      <c r="B146" s="119">
        <v>907</v>
      </c>
      <c r="C146" s="120">
        <v>7</v>
      </c>
      <c r="D146" s="120">
        <v>2</v>
      </c>
      <c r="E146" s="121" t="s">
        <v>273</v>
      </c>
      <c r="F146" s="122" t="s">
        <v>251</v>
      </c>
      <c r="G146" s="123">
        <v>2001.5</v>
      </c>
    </row>
    <row r="147" spans="1:7" ht="31.5">
      <c r="A147" s="118" t="s">
        <v>255</v>
      </c>
      <c r="B147" s="119">
        <v>907</v>
      </c>
      <c r="C147" s="120">
        <v>7</v>
      </c>
      <c r="D147" s="120">
        <v>2</v>
      </c>
      <c r="E147" s="121" t="s">
        <v>274</v>
      </c>
      <c r="F147" s="122" t="s">
        <v>243</v>
      </c>
      <c r="G147" s="123">
        <v>90.5</v>
      </c>
    </row>
    <row r="148" spans="1:7" ht="31.5">
      <c r="A148" s="118" t="s">
        <v>250</v>
      </c>
      <c r="B148" s="119">
        <v>907</v>
      </c>
      <c r="C148" s="120">
        <v>7</v>
      </c>
      <c r="D148" s="120">
        <v>2</v>
      </c>
      <c r="E148" s="121" t="s">
        <v>274</v>
      </c>
      <c r="F148" s="122" t="s">
        <v>251</v>
      </c>
      <c r="G148" s="123">
        <v>90.5</v>
      </c>
    </row>
    <row r="149" spans="1:7" ht="31.5">
      <c r="A149" s="118" t="s">
        <v>275</v>
      </c>
      <c r="B149" s="119">
        <v>907</v>
      </c>
      <c r="C149" s="120">
        <v>7</v>
      </c>
      <c r="D149" s="120">
        <v>2</v>
      </c>
      <c r="E149" s="121" t="s">
        <v>276</v>
      </c>
      <c r="F149" s="122" t="s">
        <v>243</v>
      </c>
      <c r="G149" s="123">
        <v>9164</v>
      </c>
    </row>
    <row r="150" spans="1:7" ht="31.5">
      <c r="A150" s="118" t="s">
        <v>250</v>
      </c>
      <c r="B150" s="119">
        <v>907</v>
      </c>
      <c r="C150" s="120">
        <v>7</v>
      </c>
      <c r="D150" s="120">
        <v>2</v>
      </c>
      <c r="E150" s="121" t="s">
        <v>276</v>
      </c>
      <c r="F150" s="122" t="s">
        <v>251</v>
      </c>
      <c r="G150" s="123">
        <v>9164</v>
      </c>
    </row>
    <row r="151" spans="1:7" ht="31.5">
      <c r="A151" s="118" t="s">
        <v>277</v>
      </c>
      <c r="B151" s="119">
        <v>907</v>
      </c>
      <c r="C151" s="120">
        <v>7</v>
      </c>
      <c r="D151" s="120">
        <v>2</v>
      </c>
      <c r="E151" s="121" t="s">
        <v>278</v>
      </c>
      <c r="F151" s="122" t="s">
        <v>243</v>
      </c>
      <c r="G151" s="123">
        <v>120</v>
      </c>
    </row>
    <row r="152" spans="1:7" ht="63" customHeight="1">
      <c r="A152" s="118" t="s">
        <v>266</v>
      </c>
      <c r="B152" s="119">
        <v>907</v>
      </c>
      <c r="C152" s="120">
        <v>7</v>
      </c>
      <c r="D152" s="120">
        <v>2</v>
      </c>
      <c r="E152" s="121" t="s">
        <v>278</v>
      </c>
      <c r="F152" s="122" t="s">
        <v>127</v>
      </c>
      <c r="G152" s="123">
        <v>120</v>
      </c>
    </row>
    <row r="153" spans="1:7">
      <c r="A153" s="118" t="s">
        <v>279</v>
      </c>
      <c r="B153" s="119">
        <v>907</v>
      </c>
      <c r="C153" s="120">
        <v>7</v>
      </c>
      <c r="D153" s="120">
        <v>2</v>
      </c>
      <c r="E153" s="121" t="s">
        <v>280</v>
      </c>
      <c r="F153" s="122" t="s">
        <v>243</v>
      </c>
      <c r="G153" s="123">
        <v>15</v>
      </c>
    </row>
    <row r="154" spans="1:7" ht="31.5">
      <c r="A154" s="118" t="s">
        <v>250</v>
      </c>
      <c r="B154" s="119">
        <v>907</v>
      </c>
      <c r="C154" s="120">
        <v>7</v>
      </c>
      <c r="D154" s="120">
        <v>2</v>
      </c>
      <c r="E154" s="121" t="s">
        <v>280</v>
      </c>
      <c r="F154" s="122" t="s">
        <v>251</v>
      </c>
      <c r="G154" s="123">
        <v>15</v>
      </c>
    </row>
    <row r="155" spans="1:7" ht="31.5">
      <c r="A155" s="118" t="s">
        <v>281</v>
      </c>
      <c r="B155" s="119">
        <v>907</v>
      </c>
      <c r="C155" s="120">
        <v>7</v>
      </c>
      <c r="D155" s="120">
        <v>2</v>
      </c>
      <c r="E155" s="121" t="s">
        <v>282</v>
      </c>
      <c r="F155" s="122" t="s">
        <v>243</v>
      </c>
      <c r="G155" s="123">
        <v>209.7</v>
      </c>
    </row>
    <row r="156" spans="1:7" ht="31.5">
      <c r="A156" s="118" t="s">
        <v>250</v>
      </c>
      <c r="B156" s="119">
        <v>907</v>
      </c>
      <c r="C156" s="120">
        <v>7</v>
      </c>
      <c r="D156" s="120">
        <v>2</v>
      </c>
      <c r="E156" s="121" t="s">
        <v>282</v>
      </c>
      <c r="F156" s="122" t="s">
        <v>251</v>
      </c>
      <c r="G156" s="123">
        <v>209.7</v>
      </c>
    </row>
    <row r="157" spans="1:7" ht="18.75" customHeight="1">
      <c r="A157" s="118" t="s">
        <v>260</v>
      </c>
      <c r="B157" s="119">
        <v>907</v>
      </c>
      <c r="C157" s="120">
        <v>7</v>
      </c>
      <c r="D157" s="120">
        <v>2</v>
      </c>
      <c r="E157" s="121" t="s">
        <v>284</v>
      </c>
      <c r="F157" s="122" t="s">
        <v>243</v>
      </c>
      <c r="G157" s="123">
        <v>46974.6</v>
      </c>
    </row>
    <row r="158" spans="1:7" ht="63" customHeight="1">
      <c r="A158" s="118" t="s">
        <v>266</v>
      </c>
      <c r="B158" s="119">
        <v>907</v>
      </c>
      <c r="C158" s="120">
        <v>7</v>
      </c>
      <c r="D158" s="120">
        <v>2</v>
      </c>
      <c r="E158" s="121" t="s">
        <v>284</v>
      </c>
      <c r="F158" s="122" t="s">
        <v>127</v>
      </c>
      <c r="G158" s="123">
        <v>112.5</v>
      </c>
    </row>
    <row r="159" spans="1:7" ht="31.5">
      <c r="A159" s="118" t="s">
        <v>250</v>
      </c>
      <c r="B159" s="119">
        <v>907</v>
      </c>
      <c r="C159" s="120">
        <v>7</v>
      </c>
      <c r="D159" s="120">
        <v>2</v>
      </c>
      <c r="E159" s="121" t="s">
        <v>284</v>
      </c>
      <c r="F159" s="122" t="s">
        <v>251</v>
      </c>
      <c r="G159" s="123">
        <v>44304</v>
      </c>
    </row>
    <row r="160" spans="1:7">
      <c r="A160" s="118" t="s">
        <v>262</v>
      </c>
      <c r="B160" s="119">
        <v>907</v>
      </c>
      <c r="C160" s="120">
        <v>7</v>
      </c>
      <c r="D160" s="120">
        <v>2</v>
      </c>
      <c r="E160" s="121" t="s">
        <v>284</v>
      </c>
      <c r="F160" s="122" t="s">
        <v>263</v>
      </c>
      <c r="G160" s="123">
        <v>2558.1</v>
      </c>
    </row>
    <row r="161" spans="1:7" ht="110.25">
      <c r="A161" s="118" t="s">
        <v>285</v>
      </c>
      <c r="B161" s="119">
        <v>907</v>
      </c>
      <c r="C161" s="120">
        <v>7</v>
      </c>
      <c r="D161" s="120">
        <v>2</v>
      </c>
      <c r="E161" s="121" t="s">
        <v>286</v>
      </c>
      <c r="F161" s="122" t="s">
        <v>243</v>
      </c>
      <c r="G161" s="123">
        <v>440222.3</v>
      </c>
    </row>
    <row r="162" spans="1:7" ht="63" customHeight="1">
      <c r="A162" s="118" t="s">
        <v>266</v>
      </c>
      <c r="B162" s="119">
        <v>907</v>
      </c>
      <c r="C162" s="120">
        <v>7</v>
      </c>
      <c r="D162" s="120">
        <v>2</v>
      </c>
      <c r="E162" s="121" t="s">
        <v>286</v>
      </c>
      <c r="F162" s="122" t="s">
        <v>127</v>
      </c>
      <c r="G162" s="123">
        <v>431722.3</v>
      </c>
    </row>
    <row r="163" spans="1:7" ht="31.5">
      <c r="A163" s="118" t="s">
        <v>250</v>
      </c>
      <c r="B163" s="119">
        <v>907</v>
      </c>
      <c r="C163" s="120">
        <v>7</v>
      </c>
      <c r="D163" s="120">
        <v>2</v>
      </c>
      <c r="E163" s="121" t="s">
        <v>286</v>
      </c>
      <c r="F163" s="122" t="s">
        <v>251</v>
      </c>
      <c r="G163" s="123">
        <v>8500</v>
      </c>
    </row>
    <row r="164" spans="1:7" ht="47.25">
      <c r="A164" s="118" t="s">
        <v>287</v>
      </c>
      <c r="B164" s="119">
        <v>907</v>
      </c>
      <c r="C164" s="120">
        <v>7</v>
      </c>
      <c r="D164" s="120">
        <v>2</v>
      </c>
      <c r="E164" s="121" t="s">
        <v>288</v>
      </c>
      <c r="F164" s="122" t="s">
        <v>243</v>
      </c>
      <c r="G164" s="123">
        <v>570.9</v>
      </c>
    </row>
    <row r="165" spans="1:7" ht="31.5">
      <c r="A165" s="118" t="s">
        <v>250</v>
      </c>
      <c r="B165" s="119">
        <v>907</v>
      </c>
      <c r="C165" s="120">
        <v>7</v>
      </c>
      <c r="D165" s="120">
        <v>2</v>
      </c>
      <c r="E165" s="121" t="s">
        <v>288</v>
      </c>
      <c r="F165" s="122" t="s">
        <v>251</v>
      </c>
      <c r="G165" s="123">
        <v>536.1</v>
      </c>
    </row>
    <row r="166" spans="1:7">
      <c r="A166" s="118" t="s">
        <v>289</v>
      </c>
      <c r="B166" s="119">
        <v>907</v>
      </c>
      <c r="C166" s="120">
        <v>7</v>
      </c>
      <c r="D166" s="120">
        <v>2</v>
      </c>
      <c r="E166" s="121" t="s">
        <v>288</v>
      </c>
      <c r="F166" s="122" t="s">
        <v>290</v>
      </c>
      <c r="G166" s="123">
        <v>34.799999999999997</v>
      </c>
    </row>
    <row r="167" spans="1:7" ht="94.5">
      <c r="A167" s="118" t="s">
        <v>291</v>
      </c>
      <c r="B167" s="119">
        <v>907</v>
      </c>
      <c r="C167" s="120">
        <v>7</v>
      </c>
      <c r="D167" s="120">
        <v>2</v>
      </c>
      <c r="E167" s="121" t="s">
        <v>292</v>
      </c>
      <c r="F167" s="122" t="s">
        <v>243</v>
      </c>
      <c r="G167" s="123">
        <v>30200</v>
      </c>
    </row>
    <row r="168" spans="1:7" ht="31.5">
      <c r="A168" s="118" t="s">
        <v>250</v>
      </c>
      <c r="B168" s="119">
        <v>907</v>
      </c>
      <c r="C168" s="120">
        <v>7</v>
      </c>
      <c r="D168" s="120">
        <v>2</v>
      </c>
      <c r="E168" s="121" t="s">
        <v>292</v>
      </c>
      <c r="F168" s="122" t="s">
        <v>251</v>
      </c>
      <c r="G168" s="123">
        <v>30200</v>
      </c>
    </row>
    <row r="169" spans="1:7" ht="63">
      <c r="A169" s="118" t="s">
        <v>820</v>
      </c>
      <c r="B169" s="119">
        <v>907</v>
      </c>
      <c r="C169" s="120">
        <v>7</v>
      </c>
      <c r="D169" s="120">
        <v>2</v>
      </c>
      <c r="E169" s="121" t="s">
        <v>821</v>
      </c>
      <c r="F169" s="122" t="s">
        <v>243</v>
      </c>
      <c r="G169" s="123">
        <v>13007</v>
      </c>
    </row>
    <row r="170" spans="1:7" ht="63" customHeight="1">
      <c r="A170" s="118" t="s">
        <v>266</v>
      </c>
      <c r="B170" s="119">
        <v>907</v>
      </c>
      <c r="C170" s="120">
        <v>7</v>
      </c>
      <c r="D170" s="120">
        <v>2</v>
      </c>
      <c r="E170" s="121" t="s">
        <v>821</v>
      </c>
      <c r="F170" s="122" t="s">
        <v>127</v>
      </c>
      <c r="G170" s="123">
        <v>13007</v>
      </c>
    </row>
    <row r="171" spans="1:7" ht="63">
      <c r="A171" s="118" t="s">
        <v>822</v>
      </c>
      <c r="B171" s="119">
        <v>907</v>
      </c>
      <c r="C171" s="120">
        <v>7</v>
      </c>
      <c r="D171" s="120">
        <v>2</v>
      </c>
      <c r="E171" s="121" t="s">
        <v>823</v>
      </c>
      <c r="F171" s="122" t="s">
        <v>243</v>
      </c>
      <c r="G171" s="123">
        <v>11146</v>
      </c>
    </row>
    <row r="172" spans="1:7" ht="31.5">
      <c r="A172" s="118" t="s">
        <v>250</v>
      </c>
      <c r="B172" s="119">
        <v>907</v>
      </c>
      <c r="C172" s="120">
        <v>7</v>
      </c>
      <c r="D172" s="120">
        <v>2</v>
      </c>
      <c r="E172" s="121" t="s">
        <v>823</v>
      </c>
      <c r="F172" s="122" t="s">
        <v>251</v>
      </c>
      <c r="G172" s="123">
        <v>11146</v>
      </c>
    </row>
    <row r="173" spans="1:7" ht="31.5">
      <c r="A173" s="118" t="s">
        <v>293</v>
      </c>
      <c r="B173" s="119">
        <v>907</v>
      </c>
      <c r="C173" s="120">
        <v>7</v>
      </c>
      <c r="D173" s="120">
        <v>2</v>
      </c>
      <c r="E173" s="121" t="s">
        <v>294</v>
      </c>
      <c r="F173" s="122" t="s">
        <v>243</v>
      </c>
      <c r="G173" s="123">
        <v>27865.200000000001</v>
      </c>
    </row>
    <row r="174" spans="1:7" ht="31.5">
      <c r="A174" s="118" t="s">
        <v>250</v>
      </c>
      <c r="B174" s="119">
        <v>907</v>
      </c>
      <c r="C174" s="120">
        <v>7</v>
      </c>
      <c r="D174" s="120">
        <v>2</v>
      </c>
      <c r="E174" s="121" t="s">
        <v>294</v>
      </c>
      <c r="F174" s="122" t="s">
        <v>251</v>
      </c>
      <c r="G174" s="123">
        <v>27865.200000000001</v>
      </c>
    </row>
    <row r="175" spans="1:7" ht="126">
      <c r="A175" s="118" t="s">
        <v>295</v>
      </c>
      <c r="B175" s="119">
        <v>907</v>
      </c>
      <c r="C175" s="120">
        <v>7</v>
      </c>
      <c r="D175" s="120">
        <v>2</v>
      </c>
      <c r="E175" s="121" t="s">
        <v>296</v>
      </c>
      <c r="F175" s="122" t="s">
        <v>243</v>
      </c>
      <c r="G175" s="123">
        <v>2455.3000000000002</v>
      </c>
    </row>
    <row r="176" spans="1:7" ht="31.5">
      <c r="A176" s="118" t="s">
        <v>250</v>
      </c>
      <c r="B176" s="119">
        <v>907</v>
      </c>
      <c r="C176" s="120">
        <v>7</v>
      </c>
      <c r="D176" s="120">
        <v>2</v>
      </c>
      <c r="E176" s="121" t="s">
        <v>296</v>
      </c>
      <c r="F176" s="122" t="s">
        <v>251</v>
      </c>
      <c r="G176" s="123">
        <v>2455.3000000000002</v>
      </c>
    </row>
    <row r="177" spans="1:7" ht="31.5">
      <c r="A177" s="118" t="s">
        <v>267</v>
      </c>
      <c r="B177" s="119">
        <v>907</v>
      </c>
      <c r="C177" s="120">
        <v>7</v>
      </c>
      <c r="D177" s="120">
        <v>2</v>
      </c>
      <c r="E177" s="121" t="s">
        <v>297</v>
      </c>
      <c r="F177" s="122" t="s">
        <v>243</v>
      </c>
      <c r="G177" s="123">
        <v>3574.8</v>
      </c>
    </row>
    <row r="178" spans="1:7" ht="31.5">
      <c r="A178" s="118" t="s">
        <v>250</v>
      </c>
      <c r="B178" s="119">
        <v>907</v>
      </c>
      <c r="C178" s="120">
        <v>7</v>
      </c>
      <c r="D178" s="120">
        <v>2</v>
      </c>
      <c r="E178" s="121" t="s">
        <v>297</v>
      </c>
      <c r="F178" s="122" t="s">
        <v>251</v>
      </c>
      <c r="G178" s="123">
        <v>3574.8</v>
      </c>
    </row>
    <row r="179" spans="1:7" ht="47.25">
      <c r="A179" s="118" t="s">
        <v>298</v>
      </c>
      <c r="B179" s="119">
        <v>907</v>
      </c>
      <c r="C179" s="120">
        <v>7</v>
      </c>
      <c r="D179" s="120">
        <v>2</v>
      </c>
      <c r="E179" s="121" t="s">
        <v>299</v>
      </c>
      <c r="F179" s="122" t="s">
        <v>243</v>
      </c>
      <c r="G179" s="123">
        <v>15610.4</v>
      </c>
    </row>
    <row r="180" spans="1:7" ht="31.5">
      <c r="A180" s="118" t="s">
        <v>250</v>
      </c>
      <c r="B180" s="119">
        <v>907</v>
      </c>
      <c r="C180" s="120">
        <v>7</v>
      </c>
      <c r="D180" s="120">
        <v>2</v>
      </c>
      <c r="E180" s="121" t="s">
        <v>299</v>
      </c>
      <c r="F180" s="122" t="s">
        <v>251</v>
      </c>
      <c r="G180" s="123">
        <v>15610.4</v>
      </c>
    </row>
    <row r="181" spans="1:7" ht="46.5" customHeight="1">
      <c r="A181" s="118" t="s">
        <v>300</v>
      </c>
      <c r="B181" s="119">
        <v>907</v>
      </c>
      <c r="C181" s="120">
        <v>7</v>
      </c>
      <c r="D181" s="120">
        <v>2</v>
      </c>
      <c r="E181" s="121" t="s">
        <v>301</v>
      </c>
      <c r="F181" s="122" t="s">
        <v>243</v>
      </c>
      <c r="G181" s="123">
        <v>2203.8000000000002</v>
      </c>
    </row>
    <row r="182" spans="1:7" ht="31.5">
      <c r="A182" s="118" t="s">
        <v>250</v>
      </c>
      <c r="B182" s="119">
        <v>907</v>
      </c>
      <c r="C182" s="120">
        <v>7</v>
      </c>
      <c r="D182" s="120">
        <v>2</v>
      </c>
      <c r="E182" s="121" t="s">
        <v>301</v>
      </c>
      <c r="F182" s="122" t="s">
        <v>251</v>
      </c>
      <c r="G182" s="123">
        <v>2203.8000000000002</v>
      </c>
    </row>
    <row r="183" spans="1:7" ht="63">
      <c r="A183" s="118" t="s">
        <v>302</v>
      </c>
      <c r="B183" s="119">
        <v>907</v>
      </c>
      <c r="C183" s="120">
        <v>7</v>
      </c>
      <c r="D183" s="120">
        <v>2</v>
      </c>
      <c r="E183" s="121" t="s">
        <v>303</v>
      </c>
      <c r="F183" s="122" t="s">
        <v>243</v>
      </c>
      <c r="G183" s="123">
        <v>8710.2000000000007</v>
      </c>
    </row>
    <row r="184" spans="1:7" ht="31.5">
      <c r="A184" s="118" t="s">
        <v>250</v>
      </c>
      <c r="B184" s="119">
        <v>907</v>
      </c>
      <c r="C184" s="120">
        <v>7</v>
      </c>
      <c r="D184" s="120">
        <v>2</v>
      </c>
      <c r="E184" s="121" t="s">
        <v>303</v>
      </c>
      <c r="F184" s="122" t="s">
        <v>251</v>
      </c>
      <c r="G184" s="123">
        <v>8710.2000000000007</v>
      </c>
    </row>
    <row r="185" spans="1:7" ht="63">
      <c r="A185" s="118" t="s">
        <v>304</v>
      </c>
      <c r="B185" s="119">
        <v>907</v>
      </c>
      <c r="C185" s="120">
        <v>7</v>
      </c>
      <c r="D185" s="120">
        <v>2</v>
      </c>
      <c r="E185" s="121" t="s">
        <v>305</v>
      </c>
      <c r="F185" s="122" t="s">
        <v>243</v>
      </c>
      <c r="G185" s="123">
        <v>2452.3000000000002</v>
      </c>
    </row>
    <row r="186" spans="1:7" ht="31.5">
      <c r="A186" s="118" t="s">
        <v>250</v>
      </c>
      <c r="B186" s="119">
        <v>907</v>
      </c>
      <c r="C186" s="120">
        <v>7</v>
      </c>
      <c r="D186" s="120">
        <v>2</v>
      </c>
      <c r="E186" s="121" t="s">
        <v>305</v>
      </c>
      <c r="F186" s="122" t="s">
        <v>251</v>
      </c>
      <c r="G186" s="123">
        <v>2452.3000000000002</v>
      </c>
    </row>
    <row r="187" spans="1:7" ht="126">
      <c r="A187" s="118" t="s">
        <v>306</v>
      </c>
      <c r="B187" s="119">
        <v>907</v>
      </c>
      <c r="C187" s="120">
        <v>7</v>
      </c>
      <c r="D187" s="120">
        <v>2</v>
      </c>
      <c r="E187" s="121" t="s">
        <v>307</v>
      </c>
      <c r="F187" s="122" t="s">
        <v>243</v>
      </c>
      <c r="G187" s="123">
        <v>907.5</v>
      </c>
    </row>
    <row r="188" spans="1:7" ht="31.5">
      <c r="A188" s="118" t="s">
        <v>250</v>
      </c>
      <c r="B188" s="119">
        <v>907</v>
      </c>
      <c r="C188" s="120">
        <v>7</v>
      </c>
      <c r="D188" s="120">
        <v>2</v>
      </c>
      <c r="E188" s="121" t="s">
        <v>307</v>
      </c>
      <c r="F188" s="122" t="s">
        <v>251</v>
      </c>
      <c r="G188" s="123">
        <v>907.5</v>
      </c>
    </row>
    <row r="189" spans="1:7">
      <c r="A189" s="118" t="s">
        <v>317</v>
      </c>
      <c r="B189" s="119">
        <v>907</v>
      </c>
      <c r="C189" s="120">
        <v>7</v>
      </c>
      <c r="D189" s="120">
        <v>2</v>
      </c>
      <c r="E189" s="121" t="s">
        <v>318</v>
      </c>
      <c r="F189" s="122" t="s">
        <v>243</v>
      </c>
      <c r="G189" s="123">
        <v>6508.8</v>
      </c>
    </row>
    <row r="190" spans="1:7" ht="47.25">
      <c r="A190" s="118" t="s">
        <v>319</v>
      </c>
      <c r="B190" s="119">
        <v>907</v>
      </c>
      <c r="C190" s="120">
        <v>7</v>
      </c>
      <c r="D190" s="120">
        <v>2</v>
      </c>
      <c r="E190" s="121" t="s">
        <v>320</v>
      </c>
      <c r="F190" s="122" t="s">
        <v>243</v>
      </c>
      <c r="G190" s="123">
        <v>6508.8</v>
      </c>
    </row>
    <row r="191" spans="1:7" ht="31.5">
      <c r="A191" s="118" t="s">
        <v>250</v>
      </c>
      <c r="B191" s="119">
        <v>907</v>
      </c>
      <c r="C191" s="120">
        <v>7</v>
      </c>
      <c r="D191" s="120">
        <v>2</v>
      </c>
      <c r="E191" s="121" t="s">
        <v>320</v>
      </c>
      <c r="F191" s="122" t="s">
        <v>251</v>
      </c>
      <c r="G191" s="123">
        <v>6508.8</v>
      </c>
    </row>
    <row r="192" spans="1:7" ht="47.25">
      <c r="A192" s="118" t="s">
        <v>326</v>
      </c>
      <c r="B192" s="119">
        <v>907</v>
      </c>
      <c r="C192" s="120">
        <v>7</v>
      </c>
      <c r="D192" s="120">
        <v>2</v>
      </c>
      <c r="E192" s="121" t="s">
        <v>327</v>
      </c>
      <c r="F192" s="122" t="s">
        <v>243</v>
      </c>
      <c r="G192" s="123">
        <v>9</v>
      </c>
    </row>
    <row r="193" spans="1:7" ht="47.25">
      <c r="A193" s="118" t="s">
        <v>339</v>
      </c>
      <c r="B193" s="119">
        <v>907</v>
      </c>
      <c r="C193" s="120">
        <v>7</v>
      </c>
      <c r="D193" s="120">
        <v>2</v>
      </c>
      <c r="E193" s="121" t="s">
        <v>340</v>
      </c>
      <c r="F193" s="122" t="s">
        <v>243</v>
      </c>
      <c r="G193" s="123">
        <v>9</v>
      </c>
    </row>
    <row r="194" spans="1:7" ht="63">
      <c r="A194" s="118" t="s">
        <v>341</v>
      </c>
      <c r="B194" s="119">
        <v>907</v>
      </c>
      <c r="C194" s="120">
        <v>7</v>
      </c>
      <c r="D194" s="120">
        <v>2</v>
      </c>
      <c r="E194" s="121" t="s">
        <v>342</v>
      </c>
      <c r="F194" s="122" t="s">
        <v>243</v>
      </c>
      <c r="G194" s="123">
        <v>9</v>
      </c>
    </row>
    <row r="195" spans="1:7">
      <c r="A195" s="118" t="s">
        <v>289</v>
      </c>
      <c r="B195" s="119">
        <v>907</v>
      </c>
      <c r="C195" s="120">
        <v>7</v>
      </c>
      <c r="D195" s="120">
        <v>2</v>
      </c>
      <c r="E195" s="121" t="s">
        <v>342</v>
      </c>
      <c r="F195" s="122" t="s">
        <v>290</v>
      </c>
      <c r="G195" s="123">
        <v>9</v>
      </c>
    </row>
    <row r="196" spans="1:7" ht="63">
      <c r="A196" s="118" t="s">
        <v>408</v>
      </c>
      <c r="B196" s="119">
        <v>907</v>
      </c>
      <c r="C196" s="120">
        <v>7</v>
      </c>
      <c r="D196" s="120">
        <v>2</v>
      </c>
      <c r="E196" s="121" t="s">
        <v>409</v>
      </c>
      <c r="F196" s="122" t="s">
        <v>243</v>
      </c>
      <c r="G196" s="123">
        <v>284.5</v>
      </c>
    </row>
    <row r="197" spans="1:7" ht="63">
      <c r="A197" s="118" t="s">
        <v>431</v>
      </c>
      <c r="B197" s="119">
        <v>907</v>
      </c>
      <c r="C197" s="120">
        <v>7</v>
      </c>
      <c r="D197" s="120">
        <v>2</v>
      </c>
      <c r="E197" s="121" t="s">
        <v>432</v>
      </c>
      <c r="F197" s="122" t="s">
        <v>243</v>
      </c>
      <c r="G197" s="123">
        <v>284.5</v>
      </c>
    </row>
    <row r="198" spans="1:7" ht="47.25">
      <c r="A198" s="118" t="s">
        <v>433</v>
      </c>
      <c r="B198" s="119">
        <v>907</v>
      </c>
      <c r="C198" s="120">
        <v>7</v>
      </c>
      <c r="D198" s="120">
        <v>2</v>
      </c>
      <c r="E198" s="121" t="s">
        <v>434</v>
      </c>
      <c r="F198" s="122" t="s">
        <v>243</v>
      </c>
      <c r="G198" s="123">
        <v>284.5</v>
      </c>
    </row>
    <row r="199" spans="1:7" ht="63">
      <c r="A199" s="118" t="s">
        <v>337</v>
      </c>
      <c r="B199" s="119">
        <v>907</v>
      </c>
      <c r="C199" s="120">
        <v>7</v>
      </c>
      <c r="D199" s="120">
        <v>2</v>
      </c>
      <c r="E199" s="121" t="s">
        <v>435</v>
      </c>
      <c r="F199" s="122" t="s">
        <v>243</v>
      </c>
      <c r="G199" s="123">
        <v>284.5</v>
      </c>
    </row>
    <row r="200" spans="1:7" ht="31.5">
      <c r="A200" s="118" t="s">
        <v>250</v>
      </c>
      <c r="B200" s="119">
        <v>907</v>
      </c>
      <c r="C200" s="120">
        <v>7</v>
      </c>
      <c r="D200" s="120">
        <v>2</v>
      </c>
      <c r="E200" s="121" t="s">
        <v>435</v>
      </c>
      <c r="F200" s="122" t="s">
        <v>251</v>
      </c>
      <c r="G200" s="123">
        <v>284.5</v>
      </c>
    </row>
    <row r="201" spans="1:7">
      <c r="A201" s="118" t="s">
        <v>311</v>
      </c>
      <c r="B201" s="119">
        <v>907</v>
      </c>
      <c r="C201" s="120">
        <v>7</v>
      </c>
      <c r="D201" s="120">
        <v>3</v>
      </c>
      <c r="E201" s="121" t="s">
        <v>243</v>
      </c>
      <c r="F201" s="122" t="s">
        <v>243</v>
      </c>
      <c r="G201" s="123">
        <v>53579.5</v>
      </c>
    </row>
    <row r="202" spans="1:7" ht="31.5">
      <c r="A202" s="118" t="s">
        <v>241</v>
      </c>
      <c r="B202" s="119">
        <v>907</v>
      </c>
      <c r="C202" s="120">
        <v>7</v>
      </c>
      <c r="D202" s="120">
        <v>3</v>
      </c>
      <c r="E202" s="121" t="s">
        <v>242</v>
      </c>
      <c r="F202" s="122" t="s">
        <v>243</v>
      </c>
      <c r="G202" s="123">
        <v>53579.5</v>
      </c>
    </row>
    <row r="203" spans="1:7" ht="31.5">
      <c r="A203" s="118" t="s">
        <v>244</v>
      </c>
      <c r="B203" s="119">
        <v>907</v>
      </c>
      <c r="C203" s="120">
        <v>7</v>
      </c>
      <c r="D203" s="120">
        <v>3</v>
      </c>
      <c r="E203" s="121" t="s">
        <v>245</v>
      </c>
      <c r="F203" s="122" t="s">
        <v>243</v>
      </c>
      <c r="G203" s="123">
        <v>53579.5</v>
      </c>
    </row>
    <row r="204" spans="1:7" ht="31.5">
      <c r="A204" s="118" t="s">
        <v>308</v>
      </c>
      <c r="B204" s="119">
        <v>907</v>
      </c>
      <c r="C204" s="120">
        <v>7</v>
      </c>
      <c r="D204" s="120">
        <v>3</v>
      </c>
      <c r="E204" s="121" t="s">
        <v>309</v>
      </c>
      <c r="F204" s="122" t="s">
        <v>243</v>
      </c>
      <c r="G204" s="123">
        <v>53579.5</v>
      </c>
    </row>
    <row r="205" spans="1:7" ht="31.5">
      <c r="A205" s="118" t="s">
        <v>248</v>
      </c>
      <c r="B205" s="119">
        <v>907</v>
      </c>
      <c r="C205" s="120">
        <v>7</v>
      </c>
      <c r="D205" s="120">
        <v>3</v>
      </c>
      <c r="E205" s="121" t="s">
        <v>310</v>
      </c>
      <c r="F205" s="122" t="s">
        <v>243</v>
      </c>
      <c r="G205" s="123">
        <v>104.9</v>
      </c>
    </row>
    <row r="206" spans="1:7" ht="31.5">
      <c r="A206" s="118" t="s">
        <v>250</v>
      </c>
      <c r="B206" s="119">
        <v>907</v>
      </c>
      <c r="C206" s="120">
        <v>7</v>
      </c>
      <c r="D206" s="120">
        <v>3</v>
      </c>
      <c r="E206" s="121" t="s">
        <v>310</v>
      </c>
      <c r="F206" s="122" t="s">
        <v>251</v>
      </c>
      <c r="G206" s="123">
        <v>104.9</v>
      </c>
    </row>
    <row r="207" spans="1:7" ht="18.75" customHeight="1">
      <c r="A207" s="118" t="s">
        <v>260</v>
      </c>
      <c r="B207" s="119">
        <v>907</v>
      </c>
      <c r="C207" s="120">
        <v>7</v>
      </c>
      <c r="D207" s="120">
        <v>3</v>
      </c>
      <c r="E207" s="121" t="s">
        <v>313</v>
      </c>
      <c r="F207" s="122" t="s">
        <v>243</v>
      </c>
      <c r="G207" s="123">
        <v>32664.9</v>
      </c>
    </row>
    <row r="208" spans="1:7" ht="63" customHeight="1">
      <c r="A208" s="118" t="s">
        <v>266</v>
      </c>
      <c r="B208" s="119">
        <v>907</v>
      </c>
      <c r="C208" s="120">
        <v>7</v>
      </c>
      <c r="D208" s="120">
        <v>3</v>
      </c>
      <c r="E208" s="121" t="s">
        <v>313</v>
      </c>
      <c r="F208" s="122" t="s">
        <v>127</v>
      </c>
      <c r="G208" s="123">
        <v>28557.5</v>
      </c>
    </row>
    <row r="209" spans="1:7" ht="31.5">
      <c r="A209" s="118" t="s">
        <v>250</v>
      </c>
      <c r="B209" s="119">
        <v>907</v>
      </c>
      <c r="C209" s="120">
        <v>7</v>
      </c>
      <c r="D209" s="120">
        <v>3</v>
      </c>
      <c r="E209" s="121" t="s">
        <v>313</v>
      </c>
      <c r="F209" s="122" t="s">
        <v>251</v>
      </c>
      <c r="G209" s="123">
        <v>3755.9</v>
      </c>
    </row>
    <row r="210" spans="1:7">
      <c r="A210" s="118" t="s">
        <v>262</v>
      </c>
      <c r="B210" s="119">
        <v>907</v>
      </c>
      <c r="C210" s="120">
        <v>7</v>
      </c>
      <c r="D210" s="120">
        <v>3</v>
      </c>
      <c r="E210" s="121" t="s">
        <v>313</v>
      </c>
      <c r="F210" s="122" t="s">
        <v>263</v>
      </c>
      <c r="G210" s="123">
        <v>351.5</v>
      </c>
    </row>
    <row r="211" spans="1:7" ht="154.5" customHeight="1">
      <c r="A211" s="118" t="s">
        <v>314</v>
      </c>
      <c r="B211" s="119">
        <v>907</v>
      </c>
      <c r="C211" s="120">
        <v>7</v>
      </c>
      <c r="D211" s="120">
        <v>3</v>
      </c>
      <c r="E211" s="121" t="s">
        <v>315</v>
      </c>
      <c r="F211" s="122" t="s">
        <v>243</v>
      </c>
      <c r="G211" s="123">
        <v>19886</v>
      </c>
    </row>
    <row r="212" spans="1:7" ht="63" customHeight="1">
      <c r="A212" s="118" t="s">
        <v>266</v>
      </c>
      <c r="B212" s="119">
        <v>907</v>
      </c>
      <c r="C212" s="120">
        <v>7</v>
      </c>
      <c r="D212" s="120">
        <v>3</v>
      </c>
      <c r="E212" s="121" t="s">
        <v>315</v>
      </c>
      <c r="F212" s="122" t="s">
        <v>127</v>
      </c>
      <c r="G212" s="123">
        <v>19886</v>
      </c>
    </row>
    <row r="213" spans="1:7" ht="31.5">
      <c r="A213" s="118" t="s">
        <v>267</v>
      </c>
      <c r="B213" s="119">
        <v>907</v>
      </c>
      <c r="C213" s="120">
        <v>7</v>
      </c>
      <c r="D213" s="120">
        <v>3</v>
      </c>
      <c r="E213" s="121" t="s">
        <v>316</v>
      </c>
      <c r="F213" s="122" t="s">
        <v>243</v>
      </c>
      <c r="G213" s="123">
        <v>923.7</v>
      </c>
    </row>
    <row r="214" spans="1:7" ht="31.5">
      <c r="A214" s="118" t="s">
        <v>250</v>
      </c>
      <c r="B214" s="119">
        <v>907</v>
      </c>
      <c r="C214" s="120">
        <v>7</v>
      </c>
      <c r="D214" s="120">
        <v>3</v>
      </c>
      <c r="E214" s="121" t="s">
        <v>316</v>
      </c>
      <c r="F214" s="122" t="s">
        <v>251</v>
      </c>
      <c r="G214" s="123">
        <v>923.7</v>
      </c>
    </row>
    <row r="215" spans="1:7" ht="31.5">
      <c r="A215" s="118" t="s">
        <v>259</v>
      </c>
      <c r="B215" s="119">
        <v>907</v>
      </c>
      <c r="C215" s="120">
        <v>7</v>
      </c>
      <c r="D215" s="120">
        <v>5</v>
      </c>
      <c r="E215" s="121" t="s">
        <v>243</v>
      </c>
      <c r="F215" s="122" t="s">
        <v>243</v>
      </c>
      <c r="G215" s="123">
        <v>492.7</v>
      </c>
    </row>
    <row r="216" spans="1:7" ht="31.5">
      <c r="A216" s="118" t="s">
        <v>241</v>
      </c>
      <c r="B216" s="119">
        <v>907</v>
      </c>
      <c r="C216" s="120">
        <v>7</v>
      </c>
      <c r="D216" s="120">
        <v>5</v>
      </c>
      <c r="E216" s="121" t="s">
        <v>242</v>
      </c>
      <c r="F216" s="122" t="s">
        <v>243</v>
      </c>
      <c r="G216" s="123">
        <v>492.7</v>
      </c>
    </row>
    <row r="217" spans="1:7" ht="31.5">
      <c r="A217" s="118" t="s">
        <v>244</v>
      </c>
      <c r="B217" s="119">
        <v>907</v>
      </c>
      <c r="C217" s="120">
        <v>7</v>
      </c>
      <c r="D217" s="120">
        <v>5</v>
      </c>
      <c r="E217" s="121" t="s">
        <v>245</v>
      </c>
      <c r="F217" s="122" t="s">
        <v>243</v>
      </c>
      <c r="G217" s="123">
        <v>492.7</v>
      </c>
    </row>
    <row r="218" spans="1:7" ht="31.5">
      <c r="A218" s="118" t="s">
        <v>246</v>
      </c>
      <c r="B218" s="119">
        <v>907</v>
      </c>
      <c r="C218" s="120">
        <v>7</v>
      </c>
      <c r="D218" s="120">
        <v>5</v>
      </c>
      <c r="E218" s="121" t="s">
        <v>247</v>
      </c>
      <c r="F218" s="122" t="s">
        <v>243</v>
      </c>
      <c r="G218" s="123">
        <v>153.69999999999999</v>
      </c>
    </row>
    <row r="219" spans="1:7" ht="31.5">
      <c r="A219" s="118" t="s">
        <v>257</v>
      </c>
      <c r="B219" s="119">
        <v>907</v>
      </c>
      <c r="C219" s="120">
        <v>7</v>
      </c>
      <c r="D219" s="120">
        <v>5</v>
      </c>
      <c r="E219" s="121" t="s">
        <v>258</v>
      </c>
      <c r="F219" s="122" t="s">
        <v>243</v>
      </c>
      <c r="G219" s="123">
        <v>153.69999999999999</v>
      </c>
    </row>
    <row r="220" spans="1:7" ht="31.5">
      <c r="A220" s="118" t="s">
        <v>250</v>
      </c>
      <c r="B220" s="119">
        <v>907</v>
      </c>
      <c r="C220" s="120">
        <v>7</v>
      </c>
      <c r="D220" s="120">
        <v>5</v>
      </c>
      <c r="E220" s="121" t="s">
        <v>258</v>
      </c>
      <c r="F220" s="122" t="s">
        <v>251</v>
      </c>
      <c r="G220" s="123">
        <v>153.69999999999999</v>
      </c>
    </row>
    <row r="221" spans="1:7" ht="31.5">
      <c r="A221" s="118" t="s">
        <v>269</v>
      </c>
      <c r="B221" s="119">
        <v>907</v>
      </c>
      <c r="C221" s="120">
        <v>7</v>
      </c>
      <c r="D221" s="120">
        <v>5</v>
      </c>
      <c r="E221" s="121" t="s">
        <v>270</v>
      </c>
      <c r="F221" s="122" t="s">
        <v>243</v>
      </c>
      <c r="G221" s="123">
        <v>330</v>
      </c>
    </row>
    <row r="222" spans="1:7" ht="31.5">
      <c r="A222" s="118" t="s">
        <v>257</v>
      </c>
      <c r="B222" s="119">
        <v>907</v>
      </c>
      <c r="C222" s="120">
        <v>7</v>
      </c>
      <c r="D222" s="120">
        <v>5</v>
      </c>
      <c r="E222" s="121" t="s">
        <v>283</v>
      </c>
      <c r="F222" s="122" t="s">
        <v>243</v>
      </c>
      <c r="G222" s="123">
        <v>330</v>
      </c>
    </row>
    <row r="223" spans="1:7" ht="31.5">
      <c r="A223" s="118" t="s">
        <v>250</v>
      </c>
      <c r="B223" s="119">
        <v>907</v>
      </c>
      <c r="C223" s="120">
        <v>7</v>
      </c>
      <c r="D223" s="120">
        <v>5</v>
      </c>
      <c r="E223" s="121" t="s">
        <v>283</v>
      </c>
      <c r="F223" s="122" t="s">
        <v>251</v>
      </c>
      <c r="G223" s="123">
        <v>330</v>
      </c>
    </row>
    <row r="224" spans="1:7" ht="31.5">
      <c r="A224" s="118" t="s">
        <v>308</v>
      </c>
      <c r="B224" s="119">
        <v>907</v>
      </c>
      <c r="C224" s="120">
        <v>7</v>
      </c>
      <c r="D224" s="120">
        <v>5</v>
      </c>
      <c r="E224" s="121" t="s">
        <v>309</v>
      </c>
      <c r="F224" s="122" t="s">
        <v>243</v>
      </c>
      <c r="G224" s="123">
        <v>9</v>
      </c>
    </row>
    <row r="225" spans="1:7" ht="31.5">
      <c r="A225" s="118" t="s">
        <v>257</v>
      </c>
      <c r="B225" s="119">
        <v>907</v>
      </c>
      <c r="C225" s="120">
        <v>7</v>
      </c>
      <c r="D225" s="120">
        <v>5</v>
      </c>
      <c r="E225" s="121" t="s">
        <v>312</v>
      </c>
      <c r="F225" s="122" t="s">
        <v>243</v>
      </c>
      <c r="G225" s="123">
        <v>9</v>
      </c>
    </row>
    <row r="226" spans="1:7" ht="31.5">
      <c r="A226" s="118" t="s">
        <v>250</v>
      </c>
      <c r="B226" s="119">
        <v>907</v>
      </c>
      <c r="C226" s="120">
        <v>7</v>
      </c>
      <c r="D226" s="120">
        <v>5</v>
      </c>
      <c r="E226" s="121" t="s">
        <v>312</v>
      </c>
      <c r="F226" s="122" t="s">
        <v>251</v>
      </c>
      <c r="G226" s="123">
        <v>9</v>
      </c>
    </row>
    <row r="227" spans="1:7">
      <c r="A227" s="118" t="s">
        <v>345</v>
      </c>
      <c r="B227" s="119">
        <v>907</v>
      </c>
      <c r="C227" s="120">
        <v>7</v>
      </c>
      <c r="D227" s="120">
        <v>7</v>
      </c>
      <c r="E227" s="121" t="s">
        <v>243</v>
      </c>
      <c r="F227" s="122" t="s">
        <v>243</v>
      </c>
      <c r="G227" s="123">
        <v>2922</v>
      </c>
    </row>
    <row r="228" spans="1:7" ht="31.5">
      <c r="A228" s="118" t="s">
        <v>241</v>
      </c>
      <c r="B228" s="119">
        <v>907</v>
      </c>
      <c r="C228" s="120">
        <v>7</v>
      </c>
      <c r="D228" s="120">
        <v>7</v>
      </c>
      <c r="E228" s="121" t="s">
        <v>242</v>
      </c>
      <c r="F228" s="122" t="s">
        <v>243</v>
      </c>
      <c r="G228" s="123">
        <v>2922</v>
      </c>
    </row>
    <row r="229" spans="1:7" ht="47.25">
      <c r="A229" s="118" t="s">
        <v>326</v>
      </c>
      <c r="B229" s="119">
        <v>907</v>
      </c>
      <c r="C229" s="120">
        <v>7</v>
      </c>
      <c r="D229" s="120">
        <v>7</v>
      </c>
      <c r="E229" s="121" t="s">
        <v>327</v>
      </c>
      <c r="F229" s="122" t="s">
        <v>243</v>
      </c>
      <c r="G229" s="123">
        <v>2922</v>
      </c>
    </row>
    <row r="230" spans="1:7" ht="31.5">
      <c r="A230" s="118" t="s">
        <v>343</v>
      </c>
      <c r="B230" s="119">
        <v>907</v>
      </c>
      <c r="C230" s="120">
        <v>7</v>
      </c>
      <c r="D230" s="120">
        <v>7</v>
      </c>
      <c r="E230" s="121" t="s">
        <v>344</v>
      </c>
      <c r="F230" s="122" t="s">
        <v>243</v>
      </c>
      <c r="G230" s="123">
        <v>2922</v>
      </c>
    </row>
    <row r="231" spans="1:7" ht="78.75">
      <c r="A231" s="118" t="s">
        <v>346</v>
      </c>
      <c r="B231" s="119">
        <v>907</v>
      </c>
      <c r="C231" s="120">
        <v>7</v>
      </c>
      <c r="D231" s="120">
        <v>7</v>
      </c>
      <c r="E231" s="121" t="s">
        <v>347</v>
      </c>
      <c r="F231" s="122" t="s">
        <v>243</v>
      </c>
      <c r="G231" s="123">
        <v>2922</v>
      </c>
    </row>
    <row r="232" spans="1:7" ht="31.5">
      <c r="A232" s="118" t="s">
        <v>250</v>
      </c>
      <c r="B232" s="119">
        <v>907</v>
      </c>
      <c r="C232" s="120">
        <v>7</v>
      </c>
      <c r="D232" s="120">
        <v>7</v>
      </c>
      <c r="E232" s="121" t="s">
        <v>347</v>
      </c>
      <c r="F232" s="122" t="s">
        <v>251</v>
      </c>
      <c r="G232" s="123">
        <v>2922</v>
      </c>
    </row>
    <row r="233" spans="1:7">
      <c r="A233" s="118" t="s">
        <v>332</v>
      </c>
      <c r="B233" s="119">
        <v>907</v>
      </c>
      <c r="C233" s="120">
        <v>7</v>
      </c>
      <c r="D233" s="120">
        <v>9</v>
      </c>
      <c r="E233" s="121" t="s">
        <v>243</v>
      </c>
      <c r="F233" s="122" t="s">
        <v>243</v>
      </c>
      <c r="G233" s="123">
        <v>16561.099999999999</v>
      </c>
    </row>
    <row r="234" spans="1:7" ht="31.5">
      <c r="A234" s="118" t="s">
        <v>241</v>
      </c>
      <c r="B234" s="119">
        <v>907</v>
      </c>
      <c r="C234" s="120">
        <v>7</v>
      </c>
      <c r="D234" s="120">
        <v>9</v>
      </c>
      <c r="E234" s="121" t="s">
        <v>242</v>
      </c>
      <c r="F234" s="122" t="s">
        <v>243</v>
      </c>
      <c r="G234" s="123">
        <v>16523.8</v>
      </c>
    </row>
    <row r="235" spans="1:7" ht="47.25">
      <c r="A235" s="118" t="s">
        <v>326</v>
      </c>
      <c r="B235" s="119">
        <v>907</v>
      </c>
      <c r="C235" s="120">
        <v>7</v>
      </c>
      <c r="D235" s="120">
        <v>9</v>
      </c>
      <c r="E235" s="121" t="s">
        <v>327</v>
      </c>
      <c r="F235" s="122" t="s">
        <v>243</v>
      </c>
      <c r="G235" s="123">
        <v>16523.8</v>
      </c>
    </row>
    <row r="236" spans="1:7" ht="31.5">
      <c r="A236" s="118" t="s">
        <v>328</v>
      </c>
      <c r="B236" s="119">
        <v>907</v>
      </c>
      <c r="C236" s="120">
        <v>7</v>
      </c>
      <c r="D236" s="120">
        <v>9</v>
      </c>
      <c r="E236" s="121" t="s">
        <v>329</v>
      </c>
      <c r="F236" s="122" t="s">
        <v>243</v>
      </c>
      <c r="G236" s="123">
        <v>15560.6</v>
      </c>
    </row>
    <row r="237" spans="1:7" ht="31.5">
      <c r="A237" s="118" t="s">
        <v>330</v>
      </c>
      <c r="B237" s="119">
        <v>907</v>
      </c>
      <c r="C237" s="120">
        <v>7</v>
      </c>
      <c r="D237" s="120">
        <v>9</v>
      </c>
      <c r="E237" s="121" t="s">
        <v>331</v>
      </c>
      <c r="F237" s="122" t="s">
        <v>243</v>
      </c>
      <c r="G237" s="123">
        <v>3635</v>
      </c>
    </row>
    <row r="238" spans="1:7" ht="63" customHeight="1">
      <c r="A238" s="118" t="s">
        <v>266</v>
      </c>
      <c r="B238" s="119">
        <v>907</v>
      </c>
      <c r="C238" s="120">
        <v>7</v>
      </c>
      <c r="D238" s="120">
        <v>9</v>
      </c>
      <c r="E238" s="121" t="s">
        <v>331</v>
      </c>
      <c r="F238" s="122" t="s">
        <v>127</v>
      </c>
      <c r="G238" s="123">
        <v>2943.6</v>
      </c>
    </row>
    <row r="239" spans="1:7" ht="31.5">
      <c r="A239" s="118" t="s">
        <v>250</v>
      </c>
      <c r="B239" s="119">
        <v>907</v>
      </c>
      <c r="C239" s="120">
        <v>7</v>
      </c>
      <c r="D239" s="120">
        <v>9</v>
      </c>
      <c r="E239" s="121" t="s">
        <v>331</v>
      </c>
      <c r="F239" s="122" t="s">
        <v>251</v>
      </c>
      <c r="G239" s="123">
        <v>685.6</v>
      </c>
    </row>
    <row r="240" spans="1:7">
      <c r="A240" s="118" t="s">
        <v>262</v>
      </c>
      <c r="B240" s="119">
        <v>907</v>
      </c>
      <c r="C240" s="120">
        <v>7</v>
      </c>
      <c r="D240" s="120">
        <v>9</v>
      </c>
      <c r="E240" s="121" t="s">
        <v>331</v>
      </c>
      <c r="F240" s="122" t="s">
        <v>263</v>
      </c>
      <c r="G240" s="123">
        <v>5.8</v>
      </c>
    </row>
    <row r="241" spans="1:7" ht="18.75" customHeight="1">
      <c r="A241" s="118" t="s">
        <v>260</v>
      </c>
      <c r="B241" s="119">
        <v>907</v>
      </c>
      <c r="C241" s="120">
        <v>7</v>
      </c>
      <c r="D241" s="120">
        <v>9</v>
      </c>
      <c r="E241" s="121" t="s">
        <v>333</v>
      </c>
      <c r="F241" s="122" t="s">
        <v>243</v>
      </c>
      <c r="G241" s="123">
        <v>6505.6</v>
      </c>
    </row>
    <row r="242" spans="1:7" ht="63" customHeight="1">
      <c r="A242" s="118" t="s">
        <v>266</v>
      </c>
      <c r="B242" s="119">
        <v>907</v>
      </c>
      <c r="C242" s="120">
        <v>7</v>
      </c>
      <c r="D242" s="120">
        <v>9</v>
      </c>
      <c r="E242" s="121" t="s">
        <v>333</v>
      </c>
      <c r="F242" s="122" t="s">
        <v>127</v>
      </c>
      <c r="G242" s="123">
        <v>6302</v>
      </c>
    </row>
    <row r="243" spans="1:7" ht="31.5">
      <c r="A243" s="118" t="s">
        <v>250</v>
      </c>
      <c r="B243" s="119">
        <v>907</v>
      </c>
      <c r="C243" s="120">
        <v>7</v>
      </c>
      <c r="D243" s="120">
        <v>9</v>
      </c>
      <c r="E243" s="121" t="s">
        <v>333</v>
      </c>
      <c r="F243" s="122" t="s">
        <v>251</v>
      </c>
      <c r="G243" s="123">
        <v>203.6</v>
      </c>
    </row>
    <row r="244" spans="1:7" ht="154.5" customHeight="1">
      <c r="A244" s="118" t="s">
        <v>314</v>
      </c>
      <c r="B244" s="119">
        <v>907</v>
      </c>
      <c r="C244" s="120">
        <v>7</v>
      </c>
      <c r="D244" s="120">
        <v>9</v>
      </c>
      <c r="E244" s="121" t="s">
        <v>334</v>
      </c>
      <c r="F244" s="122" t="s">
        <v>243</v>
      </c>
      <c r="G244" s="123">
        <v>5420</v>
      </c>
    </row>
    <row r="245" spans="1:7" ht="63" customHeight="1">
      <c r="A245" s="118" t="s">
        <v>266</v>
      </c>
      <c r="B245" s="119">
        <v>907</v>
      </c>
      <c r="C245" s="120">
        <v>7</v>
      </c>
      <c r="D245" s="120">
        <v>9</v>
      </c>
      <c r="E245" s="121" t="s">
        <v>334</v>
      </c>
      <c r="F245" s="122" t="s">
        <v>127</v>
      </c>
      <c r="G245" s="123">
        <v>5420</v>
      </c>
    </row>
    <row r="246" spans="1:7" ht="31.5">
      <c r="A246" s="118" t="s">
        <v>335</v>
      </c>
      <c r="B246" s="119">
        <v>907</v>
      </c>
      <c r="C246" s="120">
        <v>7</v>
      </c>
      <c r="D246" s="120">
        <v>9</v>
      </c>
      <c r="E246" s="121" t="s">
        <v>336</v>
      </c>
      <c r="F246" s="122" t="s">
        <v>243</v>
      </c>
      <c r="G246" s="123">
        <v>10</v>
      </c>
    </row>
    <row r="247" spans="1:7" ht="63">
      <c r="A247" s="118" t="s">
        <v>337</v>
      </c>
      <c r="B247" s="119">
        <v>907</v>
      </c>
      <c r="C247" s="120">
        <v>7</v>
      </c>
      <c r="D247" s="120">
        <v>9</v>
      </c>
      <c r="E247" s="121" t="s">
        <v>338</v>
      </c>
      <c r="F247" s="122" t="s">
        <v>243</v>
      </c>
      <c r="G247" s="123">
        <v>10</v>
      </c>
    </row>
    <row r="248" spans="1:7" ht="31.5">
      <c r="A248" s="118" t="s">
        <v>250</v>
      </c>
      <c r="B248" s="119">
        <v>907</v>
      </c>
      <c r="C248" s="120">
        <v>7</v>
      </c>
      <c r="D248" s="120">
        <v>9</v>
      </c>
      <c r="E248" s="121" t="s">
        <v>338</v>
      </c>
      <c r="F248" s="122" t="s">
        <v>251</v>
      </c>
      <c r="G248" s="123">
        <v>10</v>
      </c>
    </row>
    <row r="249" spans="1:7" ht="47.25">
      <c r="A249" s="118" t="s">
        <v>339</v>
      </c>
      <c r="B249" s="119">
        <v>907</v>
      </c>
      <c r="C249" s="120">
        <v>7</v>
      </c>
      <c r="D249" s="120">
        <v>9</v>
      </c>
      <c r="E249" s="121" t="s">
        <v>340</v>
      </c>
      <c r="F249" s="122" t="s">
        <v>243</v>
      </c>
      <c r="G249" s="123">
        <v>953.2</v>
      </c>
    </row>
    <row r="250" spans="1:7" ht="63">
      <c r="A250" s="118" t="s">
        <v>341</v>
      </c>
      <c r="B250" s="119">
        <v>907</v>
      </c>
      <c r="C250" s="120">
        <v>7</v>
      </c>
      <c r="D250" s="120">
        <v>9</v>
      </c>
      <c r="E250" s="121" t="s">
        <v>342</v>
      </c>
      <c r="F250" s="122" t="s">
        <v>243</v>
      </c>
      <c r="G250" s="123">
        <v>953.2</v>
      </c>
    </row>
    <row r="251" spans="1:7" ht="63" customHeight="1">
      <c r="A251" s="118" t="s">
        <v>266</v>
      </c>
      <c r="B251" s="119">
        <v>907</v>
      </c>
      <c r="C251" s="120">
        <v>7</v>
      </c>
      <c r="D251" s="120">
        <v>9</v>
      </c>
      <c r="E251" s="121" t="s">
        <v>342</v>
      </c>
      <c r="F251" s="122" t="s">
        <v>127</v>
      </c>
      <c r="G251" s="123">
        <v>100</v>
      </c>
    </row>
    <row r="252" spans="1:7" ht="31.5">
      <c r="A252" s="118" t="s">
        <v>250</v>
      </c>
      <c r="B252" s="119">
        <v>907</v>
      </c>
      <c r="C252" s="120">
        <v>7</v>
      </c>
      <c r="D252" s="120">
        <v>9</v>
      </c>
      <c r="E252" s="121" t="s">
        <v>342</v>
      </c>
      <c r="F252" s="122" t="s">
        <v>251</v>
      </c>
      <c r="G252" s="123">
        <v>840.7</v>
      </c>
    </row>
    <row r="253" spans="1:7">
      <c r="A253" s="118" t="s">
        <v>289</v>
      </c>
      <c r="B253" s="119">
        <v>907</v>
      </c>
      <c r="C253" s="120">
        <v>7</v>
      </c>
      <c r="D253" s="120">
        <v>9</v>
      </c>
      <c r="E253" s="121" t="s">
        <v>342</v>
      </c>
      <c r="F253" s="122" t="s">
        <v>290</v>
      </c>
      <c r="G253" s="123">
        <v>12.5</v>
      </c>
    </row>
    <row r="254" spans="1:7" ht="47.25">
      <c r="A254" s="118" t="s">
        <v>585</v>
      </c>
      <c r="B254" s="119">
        <v>907</v>
      </c>
      <c r="C254" s="120">
        <v>7</v>
      </c>
      <c r="D254" s="120">
        <v>9</v>
      </c>
      <c r="E254" s="121" t="s">
        <v>586</v>
      </c>
      <c r="F254" s="122" t="s">
        <v>243</v>
      </c>
      <c r="G254" s="123">
        <v>37.299999999999997</v>
      </c>
    </row>
    <row r="255" spans="1:7" ht="47.25">
      <c r="A255" s="118" t="s">
        <v>587</v>
      </c>
      <c r="B255" s="119">
        <v>907</v>
      </c>
      <c r="C255" s="120">
        <v>7</v>
      </c>
      <c r="D255" s="120">
        <v>9</v>
      </c>
      <c r="E255" s="121" t="s">
        <v>588</v>
      </c>
      <c r="F255" s="122" t="s">
        <v>243</v>
      </c>
      <c r="G255" s="123">
        <v>37.299999999999997</v>
      </c>
    </row>
    <row r="256" spans="1:7" ht="47.25">
      <c r="A256" s="118" t="s">
        <v>589</v>
      </c>
      <c r="B256" s="119">
        <v>907</v>
      </c>
      <c r="C256" s="120">
        <v>7</v>
      </c>
      <c r="D256" s="120">
        <v>9</v>
      </c>
      <c r="E256" s="121" t="s">
        <v>590</v>
      </c>
      <c r="F256" s="122" t="s">
        <v>243</v>
      </c>
      <c r="G256" s="123">
        <v>37.299999999999997</v>
      </c>
    </row>
    <row r="257" spans="1:7" ht="47.25">
      <c r="A257" s="118" t="s">
        <v>591</v>
      </c>
      <c r="B257" s="119">
        <v>907</v>
      </c>
      <c r="C257" s="120">
        <v>7</v>
      </c>
      <c r="D257" s="120">
        <v>9</v>
      </c>
      <c r="E257" s="121" t="s">
        <v>592</v>
      </c>
      <c r="F257" s="122" t="s">
        <v>243</v>
      </c>
      <c r="G257" s="123">
        <v>37.299999999999997</v>
      </c>
    </row>
    <row r="258" spans="1:7" ht="31.5">
      <c r="A258" s="118" t="s">
        <v>250</v>
      </c>
      <c r="B258" s="119">
        <v>907</v>
      </c>
      <c r="C258" s="120">
        <v>7</v>
      </c>
      <c r="D258" s="120">
        <v>9</v>
      </c>
      <c r="E258" s="121" t="s">
        <v>592</v>
      </c>
      <c r="F258" s="122" t="s">
        <v>251</v>
      </c>
      <c r="G258" s="123">
        <v>37.299999999999997</v>
      </c>
    </row>
    <row r="259" spans="1:7">
      <c r="A259" s="118" t="s">
        <v>767</v>
      </c>
      <c r="B259" s="119">
        <v>907</v>
      </c>
      <c r="C259" s="120">
        <v>10</v>
      </c>
      <c r="D259" s="120">
        <v>0</v>
      </c>
      <c r="E259" s="121" t="s">
        <v>243</v>
      </c>
      <c r="F259" s="122" t="s">
        <v>243</v>
      </c>
      <c r="G259" s="123">
        <v>29828.400000000001</v>
      </c>
    </row>
    <row r="260" spans="1:7">
      <c r="A260" s="118" t="s">
        <v>325</v>
      </c>
      <c r="B260" s="119">
        <v>907</v>
      </c>
      <c r="C260" s="120">
        <v>10</v>
      </c>
      <c r="D260" s="120">
        <v>4</v>
      </c>
      <c r="E260" s="121" t="s">
        <v>243</v>
      </c>
      <c r="F260" s="122" t="s">
        <v>243</v>
      </c>
      <c r="G260" s="123">
        <v>29828.400000000001</v>
      </c>
    </row>
    <row r="261" spans="1:7" ht="31.5">
      <c r="A261" s="118" t="s">
        <v>241</v>
      </c>
      <c r="B261" s="119">
        <v>907</v>
      </c>
      <c r="C261" s="120">
        <v>10</v>
      </c>
      <c r="D261" s="120">
        <v>4</v>
      </c>
      <c r="E261" s="121" t="s">
        <v>242</v>
      </c>
      <c r="F261" s="122" t="s">
        <v>243</v>
      </c>
      <c r="G261" s="123">
        <v>29828.400000000001</v>
      </c>
    </row>
    <row r="262" spans="1:7" ht="31.5">
      <c r="A262" s="118" t="s">
        <v>244</v>
      </c>
      <c r="B262" s="119">
        <v>907</v>
      </c>
      <c r="C262" s="120">
        <v>10</v>
      </c>
      <c r="D262" s="120">
        <v>4</v>
      </c>
      <c r="E262" s="121" t="s">
        <v>245</v>
      </c>
      <c r="F262" s="122" t="s">
        <v>243</v>
      </c>
      <c r="G262" s="123">
        <v>29828.400000000001</v>
      </c>
    </row>
    <row r="263" spans="1:7" ht="31.5">
      <c r="A263" s="118" t="s">
        <v>321</v>
      </c>
      <c r="B263" s="119">
        <v>907</v>
      </c>
      <c r="C263" s="120">
        <v>10</v>
      </c>
      <c r="D263" s="120">
        <v>4</v>
      </c>
      <c r="E263" s="121" t="s">
        <v>322</v>
      </c>
      <c r="F263" s="122" t="s">
        <v>243</v>
      </c>
      <c r="G263" s="123">
        <v>29828.400000000001</v>
      </c>
    </row>
    <row r="264" spans="1:7" ht="47.25">
      <c r="A264" s="118" t="s">
        <v>323</v>
      </c>
      <c r="B264" s="119">
        <v>907</v>
      </c>
      <c r="C264" s="120">
        <v>10</v>
      </c>
      <c r="D264" s="120">
        <v>4</v>
      </c>
      <c r="E264" s="121" t="s">
        <v>324</v>
      </c>
      <c r="F264" s="122" t="s">
        <v>243</v>
      </c>
      <c r="G264" s="123">
        <v>29828.400000000001</v>
      </c>
    </row>
    <row r="265" spans="1:7" ht="31.5">
      <c r="A265" s="118" t="s">
        <v>250</v>
      </c>
      <c r="B265" s="119">
        <v>907</v>
      </c>
      <c r="C265" s="120">
        <v>10</v>
      </c>
      <c r="D265" s="120">
        <v>4</v>
      </c>
      <c r="E265" s="121" t="s">
        <v>324</v>
      </c>
      <c r="F265" s="122" t="s">
        <v>251</v>
      </c>
      <c r="G265" s="123">
        <v>29828.400000000001</v>
      </c>
    </row>
    <row r="266" spans="1:7" s="117" customFormat="1">
      <c r="A266" s="111" t="s">
        <v>768</v>
      </c>
      <c r="B266" s="112">
        <v>910</v>
      </c>
      <c r="C266" s="113">
        <v>0</v>
      </c>
      <c r="D266" s="113">
        <v>0</v>
      </c>
      <c r="E266" s="114" t="s">
        <v>243</v>
      </c>
      <c r="F266" s="115" t="s">
        <v>243</v>
      </c>
      <c r="G266" s="116">
        <v>159673.29999999999</v>
      </c>
    </row>
    <row r="267" spans="1:7">
      <c r="A267" s="118" t="s">
        <v>769</v>
      </c>
      <c r="B267" s="119">
        <v>910</v>
      </c>
      <c r="C267" s="120">
        <v>1</v>
      </c>
      <c r="D267" s="120">
        <v>0</v>
      </c>
      <c r="E267" s="121" t="s">
        <v>243</v>
      </c>
      <c r="F267" s="122" t="s">
        <v>243</v>
      </c>
      <c r="G267" s="123">
        <v>43260.1</v>
      </c>
    </row>
    <row r="268" spans="1:7" ht="47.25">
      <c r="A268" s="118" t="s">
        <v>460</v>
      </c>
      <c r="B268" s="119">
        <v>910</v>
      </c>
      <c r="C268" s="120">
        <v>1</v>
      </c>
      <c r="D268" s="120">
        <v>6</v>
      </c>
      <c r="E268" s="121" t="s">
        <v>243</v>
      </c>
      <c r="F268" s="122" t="s">
        <v>243</v>
      </c>
      <c r="G268" s="123">
        <v>14507.4</v>
      </c>
    </row>
    <row r="269" spans="1:7" ht="46.5" customHeight="1">
      <c r="A269" s="118" t="s">
        <v>452</v>
      </c>
      <c r="B269" s="119">
        <v>910</v>
      </c>
      <c r="C269" s="120">
        <v>1</v>
      </c>
      <c r="D269" s="120">
        <v>6</v>
      </c>
      <c r="E269" s="121" t="s">
        <v>453</v>
      </c>
      <c r="F269" s="122" t="s">
        <v>243</v>
      </c>
      <c r="G269" s="123">
        <v>14507.4</v>
      </c>
    </row>
    <row r="270" spans="1:7" ht="78.75">
      <c r="A270" s="118" t="s">
        <v>454</v>
      </c>
      <c r="B270" s="119">
        <v>910</v>
      </c>
      <c r="C270" s="120">
        <v>1</v>
      </c>
      <c r="D270" s="120">
        <v>6</v>
      </c>
      <c r="E270" s="121" t="s">
        <v>455</v>
      </c>
      <c r="F270" s="122" t="s">
        <v>243</v>
      </c>
      <c r="G270" s="123">
        <v>14507.4</v>
      </c>
    </row>
    <row r="271" spans="1:7" ht="78.75">
      <c r="A271" s="118" t="s">
        <v>456</v>
      </c>
      <c r="B271" s="119">
        <v>910</v>
      </c>
      <c r="C271" s="120">
        <v>1</v>
      </c>
      <c r="D271" s="120">
        <v>6</v>
      </c>
      <c r="E271" s="121" t="s">
        <v>457</v>
      </c>
      <c r="F271" s="122" t="s">
        <v>243</v>
      </c>
      <c r="G271" s="123">
        <v>14507.4</v>
      </c>
    </row>
    <row r="272" spans="1:7" ht="18" customHeight="1">
      <c r="A272" s="118" t="s">
        <v>394</v>
      </c>
      <c r="B272" s="119">
        <v>910</v>
      </c>
      <c r="C272" s="120">
        <v>1</v>
      </c>
      <c r="D272" s="120">
        <v>6</v>
      </c>
      <c r="E272" s="121" t="s">
        <v>459</v>
      </c>
      <c r="F272" s="122" t="s">
        <v>243</v>
      </c>
      <c r="G272" s="123">
        <v>10923.4</v>
      </c>
    </row>
    <row r="273" spans="1:7" ht="63" customHeight="1">
      <c r="A273" s="118" t="s">
        <v>266</v>
      </c>
      <c r="B273" s="119">
        <v>910</v>
      </c>
      <c r="C273" s="120">
        <v>1</v>
      </c>
      <c r="D273" s="120">
        <v>6</v>
      </c>
      <c r="E273" s="121" t="s">
        <v>459</v>
      </c>
      <c r="F273" s="122" t="s">
        <v>127</v>
      </c>
      <c r="G273" s="123">
        <v>9059.2000000000007</v>
      </c>
    </row>
    <row r="274" spans="1:7" ht="31.5">
      <c r="A274" s="118" t="s">
        <v>250</v>
      </c>
      <c r="B274" s="119">
        <v>910</v>
      </c>
      <c r="C274" s="120">
        <v>1</v>
      </c>
      <c r="D274" s="120">
        <v>6</v>
      </c>
      <c r="E274" s="121" t="s">
        <v>459</v>
      </c>
      <c r="F274" s="122" t="s">
        <v>251</v>
      </c>
      <c r="G274" s="123">
        <v>1864.2</v>
      </c>
    </row>
    <row r="275" spans="1:7" ht="154.5" customHeight="1">
      <c r="A275" s="118" t="s">
        <v>314</v>
      </c>
      <c r="B275" s="119">
        <v>910</v>
      </c>
      <c r="C275" s="120">
        <v>1</v>
      </c>
      <c r="D275" s="120">
        <v>6</v>
      </c>
      <c r="E275" s="121" t="s">
        <v>462</v>
      </c>
      <c r="F275" s="122" t="s">
        <v>243</v>
      </c>
      <c r="G275" s="123">
        <v>3584</v>
      </c>
    </row>
    <row r="276" spans="1:7" ht="63" customHeight="1">
      <c r="A276" s="118" t="s">
        <v>266</v>
      </c>
      <c r="B276" s="119">
        <v>910</v>
      </c>
      <c r="C276" s="120">
        <v>1</v>
      </c>
      <c r="D276" s="120">
        <v>6</v>
      </c>
      <c r="E276" s="121" t="s">
        <v>462</v>
      </c>
      <c r="F276" s="122" t="s">
        <v>127</v>
      </c>
      <c r="G276" s="123">
        <v>3584</v>
      </c>
    </row>
    <row r="277" spans="1:7">
      <c r="A277" s="118" t="s">
        <v>401</v>
      </c>
      <c r="B277" s="119">
        <v>910</v>
      </c>
      <c r="C277" s="120">
        <v>1</v>
      </c>
      <c r="D277" s="120">
        <v>13</v>
      </c>
      <c r="E277" s="121" t="s">
        <v>243</v>
      </c>
      <c r="F277" s="122" t="s">
        <v>243</v>
      </c>
      <c r="G277" s="123">
        <v>28752.7</v>
      </c>
    </row>
    <row r="278" spans="1:7" ht="47.25" customHeight="1">
      <c r="A278" s="118" t="s">
        <v>452</v>
      </c>
      <c r="B278" s="119">
        <v>910</v>
      </c>
      <c r="C278" s="120">
        <v>1</v>
      </c>
      <c r="D278" s="120">
        <v>13</v>
      </c>
      <c r="E278" s="121" t="s">
        <v>453</v>
      </c>
      <c r="F278" s="122" t="s">
        <v>243</v>
      </c>
      <c r="G278" s="123">
        <v>28124.3</v>
      </c>
    </row>
    <row r="279" spans="1:7" ht="78.75">
      <c r="A279" s="118" t="s">
        <v>454</v>
      </c>
      <c r="B279" s="119">
        <v>910</v>
      </c>
      <c r="C279" s="120">
        <v>1</v>
      </c>
      <c r="D279" s="120">
        <v>13</v>
      </c>
      <c r="E279" s="121" t="s">
        <v>455</v>
      </c>
      <c r="F279" s="122" t="s">
        <v>243</v>
      </c>
      <c r="G279" s="123">
        <v>28124.3</v>
      </c>
    </row>
    <row r="280" spans="1:7" ht="78.75">
      <c r="A280" s="118" t="s">
        <v>456</v>
      </c>
      <c r="B280" s="119">
        <v>910</v>
      </c>
      <c r="C280" s="120">
        <v>1</v>
      </c>
      <c r="D280" s="120">
        <v>13</v>
      </c>
      <c r="E280" s="121" t="s">
        <v>457</v>
      </c>
      <c r="F280" s="122" t="s">
        <v>243</v>
      </c>
      <c r="G280" s="123">
        <v>28124.3</v>
      </c>
    </row>
    <row r="281" spans="1:7" ht="18.75" customHeight="1">
      <c r="A281" s="118" t="s">
        <v>260</v>
      </c>
      <c r="B281" s="119">
        <v>910</v>
      </c>
      <c r="C281" s="120">
        <v>1</v>
      </c>
      <c r="D281" s="120">
        <v>13</v>
      </c>
      <c r="E281" s="121" t="s">
        <v>461</v>
      </c>
      <c r="F281" s="122" t="s">
        <v>243</v>
      </c>
      <c r="G281" s="123">
        <v>17864.3</v>
      </c>
    </row>
    <row r="282" spans="1:7" ht="63" customHeight="1">
      <c r="A282" s="118" t="s">
        <v>266</v>
      </c>
      <c r="B282" s="119">
        <v>910</v>
      </c>
      <c r="C282" s="120">
        <v>1</v>
      </c>
      <c r="D282" s="120">
        <v>13</v>
      </c>
      <c r="E282" s="121" t="s">
        <v>461</v>
      </c>
      <c r="F282" s="122" t="s">
        <v>127</v>
      </c>
      <c r="G282" s="123">
        <v>16479.400000000001</v>
      </c>
    </row>
    <row r="283" spans="1:7" ht="31.5">
      <c r="A283" s="118" t="s">
        <v>250</v>
      </c>
      <c r="B283" s="119">
        <v>910</v>
      </c>
      <c r="C283" s="120">
        <v>1</v>
      </c>
      <c r="D283" s="120">
        <v>13</v>
      </c>
      <c r="E283" s="121" t="s">
        <v>461</v>
      </c>
      <c r="F283" s="122" t="s">
        <v>251</v>
      </c>
      <c r="G283" s="123">
        <v>1384.9</v>
      </c>
    </row>
    <row r="284" spans="1:7" ht="154.5" customHeight="1">
      <c r="A284" s="118" t="s">
        <v>314</v>
      </c>
      <c r="B284" s="119">
        <v>910</v>
      </c>
      <c r="C284" s="120">
        <v>1</v>
      </c>
      <c r="D284" s="120">
        <v>13</v>
      </c>
      <c r="E284" s="121" t="s">
        <v>462</v>
      </c>
      <c r="F284" s="122" t="s">
        <v>243</v>
      </c>
      <c r="G284" s="123">
        <v>10260</v>
      </c>
    </row>
    <row r="285" spans="1:7" ht="63" customHeight="1">
      <c r="A285" s="118" t="s">
        <v>266</v>
      </c>
      <c r="B285" s="119">
        <v>910</v>
      </c>
      <c r="C285" s="120">
        <v>1</v>
      </c>
      <c r="D285" s="120">
        <v>13</v>
      </c>
      <c r="E285" s="121" t="s">
        <v>462</v>
      </c>
      <c r="F285" s="122" t="s">
        <v>127</v>
      </c>
      <c r="G285" s="123">
        <v>10260</v>
      </c>
    </row>
    <row r="286" spans="1:7">
      <c r="A286" s="118" t="s">
        <v>708</v>
      </c>
      <c r="B286" s="119">
        <v>910</v>
      </c>
      <c r="C286" s="120">
        <v>1</v>
      </c>
      <c r="D286" s="120">
        <v>13</v>
      </c>
      <c r="E286" s="121" t="s">
        <v>709</v>
      </c>
      <c r="F286" s="122" t="s">
        <v>243</v>
      </c>
      <c r="G286" s="123">
        <v>628.4</v>
      </c>
    </row>
    <row r="287" spans="1:7" ht="47.25">
      <c r="A287" s="118" t="s">
        <v>746</v>
      </c>
      <c r="B287" s="119">
        <v>910</v>
      </c>
      <c r="C287" s="120">
        <v>1</v>
      </c>
      <c r="D287" s="120">
        <v>13</v>
      </c>
      <c r="E287" s="121" t="s">
        <v>747</v>
      </c>
      <c r="F287" s="122" t="s">
        <v>243</v>
      </c>
      <c r="G287" s="123">
        <v>628.4</v>
      </c>
    </row>
    <row r="288" spans="1:7" ht="47.25">
      <c r="A288" s="118" t="s">
        <v>748</v>
      </c>
      <c r="B288" s="119">
        <v>910</v>
      </c>
      <c r="C288" s="120">
        <v>1</v>
      </c>
      <c r="D288" s="120">
        <v>13</v>
      </c>
      <c r="E288" s="121" t="s">
        <v>749</v>
      </c>
      <c r="F288" s="122" t="s">
        <v>243</v>
      </c>
      <c r="G288" s="123">
        <v>628.4</v>
      </c>
    </row>
    <row r="289" spans="1:7" ht="63" customHeight="1">
      <c r="A289" s="118" t="s">
        <v>750</v>
      </c>
      <c r="B289" s="119">
        <v>910</v>
      </c>
      <c r="C289" s="120">
        <v>1</v>
      </c>
      <c r="D289" s="120">
        <v>13</v>
      </c>
      <c r="E289" s="121" t="s">
        <v>751</v>
      </c>
      <c r="F289" s="122" t="s">
        <v>243</v>
      </c>
      <c r="G289" s="123">
        <v>628.4</v>
      </c>
    </row>
    <row r="290" spans="1:7">
      <c r="A290" s="118" t="s">
        <v>262</v>
      </c>
      <c r="B290" s="119">
        <v>910</v>
      </c>
      <c r="C290" s="120">
        <v>1</v>
      </c>
      <c r="D290" s="120">
        <v>13</v>
      </c>
      <c r="E290" s="121" t="s">
        <v>751</v>
      </c>
      <c r="F290" s="122" t="s">
        <v>263</v>
      </c>
      <c r="G290" s="123">
        <v>628.4</v>
      </c>
    </row>
    <row r="291" spans="1:7">
      <c r="A291" s="118" t="s">
        <v>764</v>
      </c>
      <c r="B291" s="119">
        <v>910</v>
      </c>
      <c r="C291" s="120">
        <v>7</v>
      </c>
      <c r="D291" s="120">
        <v>0</v>
      </c>
      <c r="E291" s="121" t="s">
        <v>243</v>
      </c>
      <c r="F291" s="122" t="s">
        <v>243</v>
      </c>
      <c r="G291" s="123">
        <v>98</v>
      </c>
    </row>
    <row r="292" spans="1:7" ht="31.5">
      <c r="A292" s="118" t="s">
        <v>259</v>
      </c>
      <c r="B292" s="119">
        <v>910</v>
      </c>
      <c r="C292" s="120">
        <v>7</v>
      </c>
      <c r="D292" s="120">
        <v>5</v>
      </c>
      <c r="E292" s="121" t="s">
        <v>243</v>
      </c>
      <c r="F292" s="122" t="s">
        <v>243</v>
      </c>
      <c r="G292" s="123">
        <v>98</v>
      </c>
    </row>
    <row r="293" spans="1:7" ht="45.75" customHeight="1">
      <c r="A293" s="118" t="s">
        <v>452</v>
      </c>
      <c r="B293" s="119">
        <v>910</v>
      </c>
      <c r="C293" s="120">
        <v>7</v>
      </c>
      <c r="D293" s="120">
        <v>5</v>
      </c>
      <c r="E293" s="121" t="s">
        <v>453</v>
      </c>
      <c r="F293" s="122" t="s">
        <v>243</v>
      </c>
      <c r="G293" s="123">
        <v>98</v>
      </c>
    </row>
    <row r="294" spans="1:7" ht="78.75">
      <c r="A294" s="118" t="s">
        <v>454</v>
      </c>
      <c r="B294" s="119">
        <v>910</v>
      </c>
      <c r="C294" s="120">
        <v>7</v>
      </c>
      <c r="D294" s="120">
        <v>5</v>
      </c>
      <c r="E294" s="121" t="s">
        <v>455</v>
      </c>
      <c r="F294" s="122" t="s">
        <v>243</v>
      </c>
      <c r="G294" s="123">
        <v>98</v>
      </c>
    </row>
    <row r="295" spans="1:7" ht="78.75">
      <c r="A295" s="118" t="s">
        <v>456</v>
      </c>
      <c r="B295" s="119">
        <v>910</v>
      </c>
      <c r="C295" s="120">
        <v>7</v>
      </c>
      <c r="D295" s="120">
        <v>5</v>
      </c>
      <c r="E295" s="121" t="s">
        <v>457</v>
      </c>
      <c r="F295" s="122" t="s">
        <v>243</v>
      </c>
      <c r="G295" s="123">
        <v>98</v>
      </c>
    </row>
    <row r="296" spans="1:7" ht="31.5">
      <c r="A296" s="118" t="s">
        <v>257</v>
      </c>
      <c r="B296" s="119">
        <v>910</v>
      </c>
      <c r="C296" s="120">
        <v>7</v>
      </c>
      <c r="D296" s="120">
        <v>5</v>
      </c>
      <c r="E296" s="121" t="s">
        <v>458</v>
      </c>
      <c r="F296" s="122" t="s">
        <v>243</v>
      </c>
      <c r="G296" s="123">
        <v>98</v>
      </c>
    </row>
    <row r="297" spans="1:7" ht="31.5">
      <c r="A297" s="118" t="s">
        <v>250</v>
      </c>
      <c r="B297" s="119">
        <v>910</v>
      </c>
      <c r="C297" s="120">
        <v>7</v>
      </c>
      <c r="D297" s="120">
        <v>5</v>
      </c>
      <c r="E297" s="121" t="s">
        <v>458</v>
      </c>
      <c r="F297" s="122" t="s">
        <v>251</v>
      </c>
      <c r="G297" s="123">
        <v>98</v>
      </c>
    </row>
    <row r="298" spans="1:7" ht="47.25">
      <c r="A298" s="118" t="s">
        <v>770</v>
      </c>
      <c r="B298" s="119">
        <v>910</v>
      </c>
      <c r="C298" s="120">
        <v>14</v>
      </c>
      <c r="D298" s="120">
        <v>0</v>
      </c>
      <c r="E298" s="121" t="s">
        <v>243</v>
      </c>
      <c r="F298" s="122" t="s">
        <v>243</v>
      </c>
      <c r="G298" s="123">
        <v>116315.2</v>
      </c>
    </row>
    <row r="299" spans="1:7" ht="47.25">
      <c r="A299" s="118" t="s">
        <v>472</v>
      </c>
      <c r="B299" s="119">
        <v>910</v>
      </c>
      <c r="C299" s="120">
        <v>14</v>
      </c>
      <c r="D299" s="120">
        <v>1</v>
      </c>
      <c r="E299" s="121" t="s">
        <v>243</v>
      </c>
      <c r="F299" s="122" t="s">
        <v>243</v>
      </c>
      <c r="G299" s="123">
        <v>98795.3</v>
      </c>
    </row>
    <row r="300" spans="1:7" ht="45.75" customHeight="1">
      <c r="A300" s="118" t="s">
        <v>452</v>
      </c>
      <c r="B300" s="119">
        <v>910</v>
      </c>
      <c r="C300" s="120">
        <v>14</v>
      </c>
      <c r="D300" s="120">
        <v>1</v>
      </c>
      <c r="E300" s="121" t="s">
        <v>453</v>
      </c>
      <c r="F300" s="122" t="s">
        <v>243</v>
      </c>
      <c r="G300" s="123">
        <v>98795.3</v>
      </c>
    </row>
    <row r="301" spans="1:7" ht="63">
      <c r="A301" s="118" t="s">
        <v>463</v>
      </c>
      <c r="B301" s="119">
        <v>910</v>
      </c>
      <c r="C301" s="120">
        <v>14</v>
      </c>
      <c r="D301" s="120">
        <v>1</v>
      </c>
      <c r="E301" s="121" t="s">
        <v>464</v>
      </c>
      <c r="F301" s="122" t="s">
        <v>243</v>
      </c>
      <c r="G301" s="123">
        <v>98795.3</v>
      </c>
    </row>
    <row r="302" spans="1:7" ht="47.25">
      <c r="A302" s="118" t="s">
        <v>465</v>
      </c>
      <c r="B302" s="119">
        <v>910</v>
      </c>
      <c r="C302" s="120">
        <v>14</v>
      </c>
      <c r="D302" s="120">
        <v>1</v>
      </c>
      <c r="E302" s="121" t="s">
        <v>466</v>
      </c>
      <c r="F302" s="122" t="s">
        <v>243</v>
      </c>
      <c r="G302" s="123">
        <v>98795.3</v>
      </c>
    </row>
    <row r="303" spans="1:7" ht="47.25">
      <c r="A303" s="118" t="s">
        <v>470</v>
      </c>
      <c r="B303" s="119">
        <v>910</v>
      </c>
      <c r="C303" s="120">
        <v>14</v>
      </c>
      <c r="D303" s="120">
        <v>1</v>
      </c>
      <c r="E303" s="121" t="s">
        <v>471</v>
      </c>
      <c r="F303" s="122" t="s">
        <v>243</v>
      </c>
      <c r="G303" s="123">
        <v>97817.1</v>
      </c>
    </row>
    <row r="304" spans="1:7">
      <c r="A304" s="118" t="s">
        <v>406</v>
      </c>
      <c r="B304" s="119">
        <v>910</v>
      </c>
      <c r="C304" s="120">
        <v>14</v>
      </c>
      <c r="D304" s="120">
        <v>1</v>
      </c>
      <c r="E304" s="121" t="s">
        <v>471</v>
      </c>
      <c r="F304" s="122" t="s">
        <v>407</v>
      </c>
      <c r="G304" s="123">
        <v>97817.1</v>
      </c>
    </row>
    <row r="305" spans="1:7" ht="31.5">
      <c r="A305" s="118" t="s">
        <v>473</v>
      </c>
      <c r="B305" s="119">
        <v>910</v>
      </c>
      <c r="C305" s="120">
        <v>14</v>
      </c>
      <c r="D305" s="120">
        <v>1</v>
      </c>
      <c r="E305" s="121" t="s">
        <v>474</v>
      </c>
      <c r="F305" s="122" t="s">
        <v>243</v>
      </c>
      <c r="G305" s="123">
        <v>978.2</v>
      </c>
    </row>
    <row r="306" spans="1:7">
      <c r="A306" s="118" t="s">
        <v>406</v>
      </c>
      <c r="B306" s="119">
        <v>910</v>
      </c>
      <c r="C306" s="120">
        <v>14</v>
      </c>
      <c r="D306" s="120">
        <v>1</v>
      </c>
      <c r="E306" s="121" t="s">
        <v>474</v>
      </c>
      <c r="F306" s="122" t="s">
        <v>407</v>
      </c>
      <c r="G306" s="123">
        <v>978.2</v>
      </c>
    </row>
    <row r="307" spans="1:7">
      <c r="A307" s="118" t="s">
        <v>469</v>
      </c>
      <c r="B307" s="119">
        <v>910</v>
      </c>
      <c r="C307" s="120">
        <v>14</v>
      </c>
      <c r="D307" s="120">
        <v>3</v>
      </c>
      <c r="E307" s="121" t="s">
        <v>243</v>
      </c>
      <c r="F307" s="122" t="s">
        <v>243</v>
      </c>
      <c r="G307" s="123">
        <v>17519.900000000001</v>
      </c>
    </row>
    <row r="308" spans="1:7" ht="46.5" customHeight="1">
      <c r="A308" s="118" t="s">
        <v>452</v>
      </c>
      <c r="B308" s="119">
        <v>910</v>
      </c>
      <c r="C308" s="120">
        <v>14</v>
      </c>
      <c r="D308" s="120">
        <v>3</v>
      </c>
      <c r="E308" s="121" t="s">
        <v>453</v>
      </c>
      <c r="F308" s="122" t="s">
        <v>243</v>
      </c>
      <c r="G308" s="123">
        <v>17519.900000000001</v>
      </c>
    </row>
    <row r="309" spans="1:7" ht="63">
      <c r="A309" s="118" t="s">
        <v>463</v>
      </c>
      <c r="B309" s="119">
        <v>910</v>
      </c>
      <c r="C309" s="120">
        <v>14</v>
      </c>
      <c r="D309" s="120">
        <v>3</v>
      </c>
      <c r="E309" s="121" t="s">
        <v>464</v>
      </c>
      <c r="F309" s="122" t="s">
        <v>243</v>
      </c>
      <c r="G309" s="123">
        <v>17519.900000000001</v>
      </c>
    </row>
    <row r="310" spans="1:7" ht="47.25">
      <c r="A310" s="118" t="s">
        <v>465</v>
      </c>
      <c r="B310" s="119">
        <v>910</v>
      </c>
      <c r="C310" s="120">
        <v>14</v>
      </c>
      <c r="D310" s="120">
        <v>3</v>
      </c>
      <c r="E310" s="121" t="s">
        <v>466</v>
      </c>
      <c r="F310" s="122" t="s">
        <v>243</v>
      </c>
      <c r="G310" s="123">
        <v>17519.900000000001</v>
      </c>
    </row>
    <row r="311" spans="1:7" ht="47.25">
      <c r="A311" s="118" t="s">
        <v>467</v>
      </c>
      <c r="B311" s="119">
        <v>910</v>
      </c>
      <c r="C311" s="120">
        <v>14</v>
      </c>
      <c r="D311" s="120">
        <v>3</v>
      </c>
      <c r="E311" s="121" t="s">
        <v>468</v>
      </c>
      <c r="F311" s="122" t="s">
        <v>243</v>
      </c>
      <c r="G311" s="123">
        <v>17519.900000000001</v>
      </c>
    </row>
    <row r="312" spans="1:7">
      <c r="A312" s="118" t="s">
        <v>406</v>
      </c>
      <c r="B312" s="119">
        <v>910</v>
      </c>
      <c r="C312" s="120">
        <v>14</v>
      </c>
      <c r="D312" s="120">
        <v>3</v>
      </c>
      <c r="E312" s="121" t="s">
        <v>468</v>
      </c>
      <c r="F312" s="122" t="s">
        <v>407</v>
      </c>
      <c r="G312" s="123">
        <v>17519.900000000001</v>
      </c>
    </row>
    <row r="313" spans="1:7" s="117" customFormat="1" ht="31.5">
      <c r="A313" s="111" t="s">
        <v>771</v>
      </c>
      <c r="B313" s="112">
        <v>913</v>
      </c>
      <c r="C313" s="113">
        <v>0</v>
      </c>
      <c r="D313" s="113">
        <v>0</v>
      </c>
      <c r="E313" s="114" t="s">
        <v>243</v>
      </c>
      <c r="F313" s="115" t="s">
        <v>243</v>
      </c>
      <c r="G313" s="116">
        <v>55746.3</v>
      </c>
    </row>
    <row r="314" spans="1:7">
      <c r="A314" s="118" t="s">
        <v>769</v>
      </c>
      <c r="B314" s="119">
        <v>913</v>
      </c>
      <c r="C314" s="120">
        <v>1</v>
      </c>
      <c r="D314" s="120">
        <v>0</v>
      </c>
      <c r="E314" s="121" t="s">
        <v>243</v>
      </c>
      <c r="F314" s="122" t="s">
        <v>243</v>
      </c>
      <c r="G314" s="123">
        <v>42766.400000000001</v>
      </c>
    </row>
    <row r="315" spans="1:7">
      <c r="A315" s="118" t="s">
        <v>401</v>
      </c>
      <c r="B315" s="119">
        <v>913</v>
      </c>
      <c r="C315" s="120">
        <v>1</v>
      </c>
      <c r="D315" s="120">
        <v>13</v>
      </c>
      <c r="E315" s="121" t="s">
        <v>243</v>
      </c>
      <c r="F315" s="122" t="s">
        <v>243</v>
      </c>
      <c r="G315" s="123">
        <v>42766.400000000001</v>
      </c>
    </row>
    <row r="316" spans="1:7" ht="46.5" customHeight="1">
      <c r="A316" s="118" t="s">
        <v>475</v>
      </c>
      <c r="B316" s="119">
        <v>913</v>
      </c>
      <c r="C316" s="120">
        <v>1</v>
      </c>
      <c r="D316" s="120">
        <v>13</v>
      </c>
      <c r="E316" s="121" t="s">
        <v>476</v>
      </c>
      <c r="F316" s="122" t="s">
        <v>243</v>
      </c>
      <c r="G316" s="123">
        <v>42766.400000000001</v>
      </c>
    </row>
    <row r="317" spans="1:7" ht="63">
      <c r="A317" s="118" t="s">
        <v>477</v>
      </c>
      <c r="B317" s="119">
        <v>913</v>
      </c>
      <c r="C317" s="120">
        <v>1</v>
      </c>
      <c r="D317" s="120">
        <v>13</v>
      </c>
      <c r="E317" s="121" t="s">
        <v>478</v>
      </c>
      <c r="F317" s="122" t="s">
        <v>243</v>
      </c>
      <c r="G317" s="123">
        <v>2829.8</v>
      </c>
    </row>
    <row r="318" spans="1:7" ht="47.25">
      <c r="A318" s="118" t="s">
        <v>479</v>
      </c>
      <c r="B318" s="119">
        <v>913</v>
      </c>
      <c r="C318" s="120">
        <v>1</v>
      </c>
      <c r="D318" s="120">
        <v>13</v>
      </c>
      <c r="E318" s="121" t="s">
        <v>480</v>
      </c>
      <c r="F318" s="122" t="s">
        <v>243</v>
      </c>
      <c r="G318" s="123">
        <v>2829.8</v>
      </c>
    </row>
    <row r="319" spans="1:7" ht="31.5">
      <c r="A319" s="118" t="s">
        <v>481</v>
      </c>
      <c r="B319" s="119">
        <v>913</v>
      </c>
      <c r="C319" s="120">
        <v>1</v>
      </c>
      <c r="D319" s="120">
        <v>13</v>
      </c>
      <c r="E319" s="121" t="s">
        <v>482</v>
      </c>
      <c r="F319" s="122" t="s">
        <v>243</v>
      </c>
      <c r="G319" s="123">
        <v>512.20000000000005</v>
      </c>
    </row>
    <row r="320" spans="1:7" ht="31.5">
      <c r="A320" s="118" t="s">
        <v>250</v>
      </c>
      <c r="B320" s="119">
        <v>913</v>
      </c>
      <c r="C320" s="120">
        <v>1</v>
      </c>
      <c r="D320" s="120">
        <v>13</v>
      </c>
      <c r="E320" s="121" t="s">
        <v>482</v>
      </c>
      <c r="F320" s="122" t="s">
        <v>251</v>
      </c>
      <c r="G320" s="123">
        <v>512.20000000000005</v>
      </c>
    </row>
    <row r="321" spans="1:7" ht="31.5">
      <c r="A321" s="118" t="s">
        <v>483</v>
      </c>
      <c r="B321" s="119">
        <v>913</v>
      </c>
      <c r="C321" s="120">
        <v>1</v>
      </c>
      <c r="D321" s="120">
        <v>13</v>
      </c>
      <c r="E321" s="121" t="s">
        <v>484</v>
      </c>
      <c r="F321" s="122" t="s">
        <v>243</v>
      </c>
      <c r="G321" s="123">
        <v>200</v>
      </c>
    </row>
    <row r="322" spans="1:7" ht="31.5">
      <c r="A322" s="118" t="s">
        <v>250</v>
      </c>
      <c r="B322" s="119">
        <v>913</v>
      </c>
      <c r="C322" s="120">
        <v>1</v>
      </c>
      <c r="D322" s="120">
        <v>13</v>
      </c>
      <c r="E322" s="121" t="s">
        <v>484</v>
      </c>
      <c r="F322" s="122" t="s">
        <v>251</v>
      </c>
      <c r="G322" s="123">
        <v>200</v>
      </c>
    </row>
    <row r="323" spans="1:7">
      <c r="A323" s="118" t="s">
        <v>488</v>
      </c>
      <c r="B323" s="119">
        <v>913</v>
      </c>
      <c r="C323" s="120">
        <v>1</v>
      </c>
      <c r="D323" s="120">
        <v>13</v>
      </c>
      <c r="E323" s="121" t="s">
        <v>489</v>
      </c>
      <c r="F323" s="122" t="s">
        <v>243</v>
      </c>
      <c r="G323" s="123">
        <v>719.8</v>
      </c>
    </row>
    <row r="324" spans="1:7" ht="31.5">
      <c r="A324" s="118" t="s">
        <v>250</v>
      </c>
      <c r="B324" s="119">
        <v>913</v>
      </c>
      <c r="C324" s="120">
        <v>1</v>
      </c>
      <c r="D324" s="120">
        <v>13</v>
      </c>
      <c r="E324" s="121" t="s">
        <v>489</v>
      </c>
      <c r="F324" s="122" t="s">
        <v>251</v>
      </c>
      <c r="G324" s="123">
        <v>596.9</v>
      </c>
    </row>
    <row r="325" spans="1:7">
      <c r="A325" s="118" t="s">
        <v>262</v>
      </c>
      <c r="B325" s="119">
        <v>913</v>
      </c>
      <c r="C325" s="120">
        <v>1</v>
      </c>
      <c r="D325" s="120">
        <v>13</v>
      </c>
      <c r="E325" s="121" t="s">
        <v>489</v>
      </c>
      <c r="F325" s="122" t="s">
        <v>263</v>
      </c>
      <c r="G325" s="123">
        <v>122.9</v>
      </c>
    </row>
    <row r="326" spans="1:7" ht="31.5">
      <c r="A326" s="118" t="s">
        <v>493</v>
      </c>
      <c r="B326" s="119">
        <v>913</v>
      </c>
      <c r="C326" s="120">
        <v>1</v>
      </c>
      <c r="D326" s="120">
        <v>13</v>
      </c>
      <c r="E326" s="121" t="s">
        <v>494</v>
      </c>
      <c r="F326" s="122" t="s">
        <v>243</v>
      </c>
      <c r="G326" s="123">
        <v>1397.8</v>
      </c>
    </row>
    <row r="327" spans="1:7" ht="31.5">
      <c r="A327" s="118" t="s">
        <v>250</v>
      </c>
      <c r="B327" s="119">
        <v>913</v>
      </c>
      <c r="C327" s="120">
        <v>1</v>
      </c>
      <c r="D327" s="120">
        <v>13</v>
      </c>
      <c r="E327" s="121" t="s">
        <v>494</v>
      </c>
      <c r="F327" s="122" t="s">
        <v>251</v>
      </c>
      <c r="G327" s="123">
        <v>1397.8</v>
      </c>
    </row>
    <row r="328" spans="1:7" ht="78.75">
      <c r="A328" s="118" t="s">
        <v>502</v>
      </c>
      <c r="B328" s="119">
        <v>913</v>
      </c>
      <c r="C328" s="120">
        <v>1</v>
      </c>
      <c r="D328" s="120">
        <v>13</v>
      </c>
      <c r="E328" s="121" t="s">
        <v>503</v>
      </c>
      <c r="F328" s="122" t="s">
        <v>243</v>
      </c>
      <c r="G328" s="123">
        <v>34413.300000000003</v>
      </c>
    </row>
    <row r="329" spans="1:7" ht="63">
      <c r="A329" s="118" t="s">
        <v>504</v>
      </c>
      <c r="B329" s="119">
        <v>913</v>
      </c>
      <c r="C329" s="120">
        <v>1</v>
      </c>
      <c r="D329" s="120">
        <v>13</v>
      </c>
      <c r="E329" s="121" t="s">
        <v>505</v>
      </c>
      <c r="F329" s="122" t="s">
        <v>243</v>
      </c>
      <c r="G329" s="123">
        <v>34413.300000000003</v>
      </c>
    </row>
    <row r="330" spans="1:7" ht="31.5">
      <c r="A330" s="118" t="s">
        <v>506</v>
      </c>
      <c r="B330" s="119">
        <v>913</v>
      </c>
      <c r="C330" s="120">
        <v>1</v>
      </c>
      <c r="D330" s="120">
        <v>13</v>
      </c>
      <c r="E330" s="121" t="s">
        <v>507</v>
      </c>
      <c r="F330" s="122" t="s">
        <v>243</v>
      </c>
      <c r="G330" s="123">
        <v>20869.3</v>
      </c>
    </row>
    <row r="331" spans="1:7" ht="31.5">
      <c r="A331" s="118" t="s">
        <v>508</v>
      </c>
      <c r="B331" s="119">
        <v>913</v>
      </c>
      <c r="C331" s="120">
        <v>1</v>
      </c>
      <c r="D331" s="120">
        <v>13</v>
      </c>
      <c r="E331" s="121" t="s">
        <v>507</v>
      </c>
      <c r="F331" s="122" t="s">
        <v>509</v>
      </c>
      <c r="G331" s="123">
        <v>20869.3</v>
      </c>
    </row>
    <row r="332" spans="1:7" ht="31.5">
      <c r="A332" s="118" t="s">
        <v>510</v>
      </c>
      <c r="B332" s="119">
        <v>913</v>
      </c>
      <c r="C332" s="120">
        <v>1</v>
      </c>
      <c r="D332" s="120">
        <v>13</v>
      </c>
      <c r="E332" s="121" t="s">
        <v>511</v>
      </c>
      <c r="F332" s="122" t="s">
        <v>243</v>
      </c>
      <c r="G332" s="123">
        <v>2820</v>
      </c>
    </row>
    <row r="333" spans="1:7" ht="31.5">
      <c r="A333" s="118" t="s">
        <v>508</v>
      </c>
      <c r="B333" s="119">
        <v>913</v>
      </c>
      <c r="C333" s="120">
        <v>1</v>
      </c>
      <c r="D333" s="120">
        <v>13</v>
      </c>
      <c r="E333" s="121" t="s">
        <v>511</v>
      </c>
      <c r="F333" s="122" t="s">
        <v>509</v>
      </c>
      <c r="G333" s="123">
        <v>2820</v>
      </c>
    </row>
    <row r="334" spans="1:7" ht="154.5" customHeight="1">
      <c r="A334" s="118" t="s">
        <v>314</v>
      </c>
      <c r="B334" s="119">
        <v>913</v>
      </c>
      <c r="C334" s="120">
        <v>1</v>
      </c>
      <c r="D334" s="120">
        <v>13</v>
      </c>
      <c r="E334" s="121" t="s">
        <v>515</v>
      </c>
      <c r="F334" s="122" t="s">
        <v>243</v>
      </c>
      <c r="G334" s="123">
        <v>10724</v>
      </c>
    </row>
    <row r="335" spans="1:7" ht="31.5">
      <c r="A335" s="118" t="s">
        <v>508</v>
      </c>
      <c r="B335" s="119">
        <v>913</v>
      </c>
      <c r="C335" s="120">
        <v>1</v>
      </c>
      <c r="D335" s="120">
        <v>13</v>
      </c>
      <c r="E335" s="121" t="s">
        <v>515</v>
      </c>
      <c r="F335" s="122" t="s">
        <v>509</v>
      </c>
      <c r="G335" s="123">
        <v>10724</v>
      </c>
    </row>
    <row r="336" spans="1:7" ht="63">
      <c r="A336" s="118" t="s">
        <v>521</v>
      </c>
      <c r="B336" s="119">
        <v>913</v>
      </c>
      <c r="C336" s="120">
        <v>1</v>
      </c>
      <c r="D336" s="120">
        <v>13</v>
      </c>
      <c r="E336" s="121" t="s">
        <v>522</v>
      </c>
      <c r="F336" s="122" t="s">
        <v>243</v>
      </c>
      <c r="G336" s="123">
        <v>5523.3</v>
      </c>
    </row>
    <row r="337" spans="1:7" ht="31.5">
      <c r="A337" s="118" t="s">
        <v>523</v>
      </c>
      <c r="B337" s="119">
        <v>913</v>
      </c>
      <c r="C337" s="120">
        <v>1</v>
      </c>
      <c r="D337" s="120">
        <v>13</v>
      </c>
      <c r="E337" s="121" t="s">
        <v>524</v>
      </c>
      <c r="F337" s="122" t="s">
        <v>243</v>
      </c>
      <c r="G337" s="123">
        <v>5523.3</v>
      </c>
    </row>
    <row r="338" spans="1:7" ht="31.5">
      <c r="A338" s="118" t="s">
        <v>330</v>
      </c>
      <c r="B338" s="119">
        <v>913</v>
      </c>
      <c r="C338" s="120">
        <v>1</v>
      </c>
      <c r="D338" s="120">
        <v>13</v>
      </c>
      <c r="E338" s="121" t="s">
        <v>526</v>
      </c>
      <c r="F338" s="122" t="s">
        <v>243</v>
      </c>
      <c r="G338" s="123">
        <v>3742.2</v>
      </c>
    </row>
    <row r="339" spans="1:7" ht="63" customHeight="1">
      <c r="A339" s="118" t="s">
        <v>266</v>
      </c>
      <c r="B339" s="119">
        <v>913</v>
      </c>
      <c r="C339" s="120">
        <v>1</v>
      </c>
      <c r="D339" s="120">
        <v>13</v>
      </c>
      <c r="E339" s="121" t="s">
        <v>526</v>
      </c>
      <c r="F339" s="122" t="s">
        <v>127</v>
      </c>
      <c r="G339" s="123">
        <v>3626</v>
      </c>
    </row>
    <row r="340" spans="1:7" ht="31.5">
      <c r="A340" s="118" t="s">
        <v>250</v>
      </c>
      <c r="B340" s="119">
        <v>913</v>
      </c>
      <c r="C340" s="120">
        <v>1</v>
      </c>
      <c r="D340" s="120">
        <v>13</v>
      </c>
      <c r="E340" s="121" t="s">
        <v>526</v>
      </c>
      <c r="F340" s="122" t="s">
        <v>251</v>
      </c>
      <c r="G340" s="123">
        <v>114.7</v>
      </c>
    </row>
    <row r="341" spans="1:7">
      <c r="A341" s="118" t="s">
        <v>262</v>
      </c>
      <c r="B341" s="119">
        <v>913</v>
      </c>
      <c r="C341" s="120">
        <v>1</v>
      </c>
      <c r="D341" s="120">
        <v>13</v>
      </c>
      <c r="E341" s="121" t="s">
        <v>526</v>
      </c>
      <c r="F341" s="122" t="s">
        <v>263</v>
      </c>
      <c r="G341" s="123">
        <v>1.5</v>
      </c>
    </row>
    <row r="342" spans="1:7" ht="154.5" customHeight="1">
      <c r="A342" s="118" t="s">
        <v>314</v>
      </c>
      <c r="B342" s="119">
        <v>913</v>
      </c>
      <c r="C342" s="120">
        <v>1</v>
      </c>
      <c r="D342" s="120">
        <v>13</v>
      </c>
      <c r="E342" s="121" t="s">
        <v>527</v>
      </c>
      <c r="F342" s="122" t="s">
        <v>243</v>
      </c>
      <c r="G342" s="123">
        <v>1781.1</v>
      </c>
    </row>
    <row r="343" spans="1:7" ht="63" customHeight="1">
      <c r="A343" s="118" t="s">
        <v>266</v>
      </c>
      <c r="B343" s="119">
        <v>913</v>
      </c>
      <c r="C343" s="120">
        <v>1</v>
      </c>
      <c r="D343" s="120">
        <v>13</v>
      </c>
      <c r="E343" s="121" t="s">
        <v>527</v>
      </c>
      <c r="F343" s="122" t="s">
        <v>127</v>
      </c>
      <c r="G343" s="123">
        <v>1781.1</v>
      </c>
    </row>
    <row r="344" spans="1:7">
      <c r="A344" s="118" t="s">
        <v>772</v>
      </c>
      <c r="B344" s="119">
        <v>913</v>
      </c>
      <c r="C344" s="120">
        <v>4</v>
      </c>
      <c r="D344" s="120">
        <v>0</v>
      </c>
      <c r="E344" s="121" t="s">
        <v>243</v>
      </c>
      <c r="F344" s="122" t="s">
        <v>243</v>
      </c>
      <c r="G344" s="123">
        <v>9016.7000000000007</v>
      </c>
    </row>
    <row r="345" spans="1:7">
      <c r="A345" s="118" t="s">
        <v>514</v>
      </c>
      <c r="B345" s="119">
        <v>913</v>
      </c>
      <c r="C345" s="120">
        <v>4</v>
      </c>
      <c r="D345" s="120">
        <v>9</v>
      </c>
      <c r="E345" s="121" t="s">
        <v>243</v>
      </c>
      <c r="F345" s="122" t="s">
        <v>243</v>
      </c>
      <c r="G345" s="123">
        <v>8516.7000000000007</v>
      </c>
    </row>
    <row r="346" spans="1:7" ht="48" customHeight="1">
      <c r="A346" s="118" t="s">
        <v>475</v>
      </c>
      <c r="B346" s="119">
        <v>913</v>
      </c>
      <c r="C346" s="120">
        <v>4</v>
      </c>
      <c r="D346" s="120">
        <v>9</v>
      </c>
      <c r="E346" s="121" t="s">
        <v>476</v>
      </c>
      <c r="F346" s="122" t="s">
        <v>243</v>
      </c>
      <c r="G346" s="123">
        <v>8516.7000000000007</v>
      </c>
    </row>
    <row r="347" spans="1:7" ht="63" customHeight="1">
      <c r="A347" s="118" t="s">
        <v>502</v>
      </c>
      <c r="B347" s="119">
        <v>913</v>
      </c>
      <c r="C347" s="120">
        <v>4</v>
      </c>
      <c r="D347" s="120">
        <v>9</v>
      </c>
      <c r="E347" s="121" t="s">
        <v>503</v>
      </c>
      <c r="F347" s="122" t="s">
        <v>243</v>
      </c>
      <c r="G347" s="123">
        <v>8516.7000000000007</v>
      </c>
    </row>
    <row r="348" spans="1:7" ht="63">
      <c r="A348" s="118" t="s">
        <v>504</v>
      </c>
      <c r="B348" s="119">
        <v>913</v>
      </c>
      <c r="C348" s="120">
        <v>4</v>
      </c>
      <c r="D348" s="120">
        <v>9</v>
      </c>
      <c r="E348" s="121" t="s">
        <v>505</v>
      </c>
      <c r="F348" s="122" t="s">
        <v>243</v>
      </c>
      <c r="G348" s="123">
        <v>8516.7000000000007</v>
      </c>
    </row>
    <row r="349" spans="1:7" ht="47.25">
      <c r="A349" s="118" t="s">
        <v>512</v>
      </c>
      <c r="B349" s="119">
        <v>913</v>
      </c>
      <c r="C349" s="120">
        <v>4</v>
      </c>
      <c r="D349" s="120">
        <v>9</v>
      </c>
      <c r="E349" s="121" t="s">
        <v>513</v>
      </c>
      <c r="F349" s="122" t="s">
        <v>243</v>
      </c>
      <c r="G349" s="123">
        <v>8516.7000000000007</v>
      </c>
    </row>
    <row r="350" spans="1:7" ht="31.5">
      <c r="A350" s="118" t="s">
        <v>508</v>
      </c>
      <c r="B350" s="119">
        <v>913</v>
      </c>
      <c r="C350" s="120">
        <v>4</v>
      </c>
      <c r="D350" s="120">
        <v>9</v>
      </c>
      <c r="E350" s="121" t="s">
        <v>513</v>
      </c>
      <c r="F350" s="122" t="s">
        <v>509</v>
      </c>
      <c r="G350" s="123">
        <v>8516.7000000000007</v>
      </c>
    </row>
    <row r="351" spans="1:7">
      <c r="A351" s="118" t="s">
        <v>487</v>
      </c>
      <c r="B351" s="119">
        <v>913</v>
      </c>
      <c r="C351" s="120">
        <v>4</v>
      </c>
      <c r="D351" s="120">
        <v>12</v>
      </c>
      <c r="E351" s="121" t="s">
        <v>243</v>
      </c>
      <c r="F351" s="122" t="s">
        <v>243</v>
      </c>
      <c r="G351" s="123">
        <v>500</v>
      </c>
    </row>
    <row r="352" spans="1:7" ht="46.5" customHeight="1">
      <c r="A352" s="118" t="s">
        <v>475</v>
      </c>
      <c r="B352" s="119">
        <v>913</v>
      </c>
      <c r="C352" s="120">
        <v>4</v>
      </c>
      <c r="D352" s="120">
        <v>12</v>
      </c>
      <c r="E352" s="121" t="s">
        <v>476</v>
      </c>
      <c r="F352" s="122" t="s">
        <v>243</v>
      </c>
      <c r="G352" s="123">
        <v>500</v>
      </c>
    </row>
    <row r="353" spans="1:7" ht="63">
      <c r="A353" s="118" t="s">
        <v>477</v>
      </c>
      <c r="B353" s="119">
        <v>913</v>
      </c>
      <c r="C353" s="120">
        <v>4</v>
      </c>
      <c r="D353" s="120">
        <v>12</v>
      </c>
      <c r="E353" s="121" t="s">
        <v>478</v>
      </c>
      <c r="F353" s="122" t="s">
        <v>243</v>
      </c>
      <c r="G353" s="123">
        <v>500</v>
      </c>
    </row>
    <row r="354" spans="1:7" ht="47.25">
      <c r="A354" s="118" t="s">
        <v>479</v>
      </c>
      <c r="B354" s="119">
        <v>913</v>
      </c>
      <c r="C354" s="120">
        <v>4</v>
      </c>
      <c r="D354" s="120">
        <v>12</v>
      </c>
      <c r="E354" s="121" t="s">
        <v>480</v>
      </c>
      <c r="F354" s="122" t="s">
        <v>243</v>
      </c>
      <c r="G354" s="123">
        <v>500</v>
      </c>
    </row>
    <row r="355" spans="1:7" ht="47.25">
      <c r="A355" s="118" t="s">
        <v>485</v>
      </c>
      <c r="B355" s="119">
        <v>913</v>
      </c>
      <c r="C355" s="120">
        <v>4</v>
      </c>
      <c r="D355" s="120">
        <v>12</v>
      </c>
      <c r="E355" s="121" t="s">
        <v>486</v>
      </c>
      <c r="F355" s="122" t="s">
        <v>243</v>
      </c>
      <c r="G355" s="123">
        <v>500</v>
      </c>
    </row>
    <row r="356" spans="1:7" ht="31.5">
      <c r="A356" s="118" t="s">
        <v>250</v>
      </c>
      <c r="B356" s="119">
        <v>913</v>
      </c>
      <c r="C356" s="120">
        <v>4</v>
      </c>
      <c r="D356" s="120">
        <v>12</v>
      </c>
      <c r="E356" s="121" t="s">
        <v>486</v>
      </c>
      <c r="F356" s="122" t="s">
        <v>251</v>
      </c>
      <c r="G356" s="123">
        <v>500</v>
      </c>
    </row>
    <row r="357" spans="1:7">
      <c r="A357" s="118" t="s">
        <v>773</v>
      </c>
      <c r="B357" s="119">
        <v>913</v>
      </c>
      <c r="C357" s="120">
        <v>5</v>
      </c>
      <c r="D357" s="120">
        <v>0</v>
      </c>
      <c r="E357" s="121" t="s">
        <v>243</v>
      </c>
      <c r="F357" s="122" t="s">
        <v>243</v>
      </c>
      <c r="G357" s="123">
        <v>12.6</v>
      </c>
    </row>
    <row r="358" spans="1:7">
      <c r="A358" s="118" t="s">
        <v>492</v>
      </c>
      <c r="B358" s="119">
        <v>913</v>
      </c>
      <c r="C358" s="120">
        <v>5</v>
      </c>
      <c r="D358" s="120">
        <v>1</v>
      </c>
      <c r="E358" s="121" t="s">
        <v>243</v>
      </c>
      <c r="F358" s="122" t="s">
        <v>243</v>
      </c>
      <c r="G358" s="123">
        <v>12.6</v>
      </c>
    </row>
    <row r="359" spans="1:7" ht="46.5" customHeight="1">
      <c r="A359" s="118" t="s">
        <v>475</v>
      </c>
      <c r="B359" s="119">
        <v>913</v>
      </c>
      <c r="C359" s="120">
        <v>5</v>
      </c>
      <c r="D359" s="120">
        <v>1</v>
      </c>
      <c r="E359" s="121" t="s">
        <v>476</v>
      </c>
      <c r="F359" s="122" t="s">
        <v>243</v>
      </c>
      <c r="G359" s="123">
        <v>12.6</v>
      </c>
    </row>
    <row r="360" spans="1:7" ht="63">
      <c r="A360" s="118" t="s">
        <v>477</v>
      </c>
      <c r="B360" s="119">
        <v>913</v>
      </c>
      <c r="C360" s="120">
        <v>5</v>
      </c>
      <c r="D360" s="120">
        <v>1</v>
      </c>
      <c r="E360" s="121" t="s">
        <v>478</v>
      </c>
      <c r="F360" s="122" t="s">
        <v>243</v>
      </c>
      <c r="G360" s="123">
        <v>12.6</v>
      </c>
    </row>
    <row r="361" spans="1:7" ht="47.25">
      <c r="A361" s="118" t="s">
        <v>479</v>
      </c>
      <c r="B361" s="119">
        <v>913</v>
      </c>
      <c r="C361" s="120">
        <v>5</v>
      </c>
      <c r="D361" s="120">
        <v>1</v>
      </c>
      <c r="E361" s="121" t="s">
        <v>480</v>
      </c>
      <c r="F361" s="122" t="s">
        <v>243</v>
      </c>
      <c r="G361" s="123">
        <v>12.6</v>
      </c>
    </row>
    <row r="362" spans="1:7" ht="31.5">
      <c r="A362" s="118" t="s">
        <v>490</v>
      </c>
      <c r="B362" s="119">
        <v>913</v>
      </c>
      <c r="C362" s="120">
        <v>5</v>
      </c>
      <c r="D362" s="120">
        <v>1</v>
      </c>
      <c r="E362" s="121" t="s">
        <v>491</v>
      </c>
      <c r="F362" s="122" t="s">
        <v>243</v>
      </c>
      <c r="G362" s="123">
        <v>12.6</v>
      </c>
    </row>
    <row r="363" spans="1:7" ht="31.5">
      <c r="A363" s="118" t="s">
        <v>250</v>
      </c>
      <c r="B363" s="119">
        <v>913</v>
      </c>
      <c r="C363" s="120">
        <v>5</v>
      </c>
      <c r="D363" s="120">
        <v>1</v>
      </c>
      <c r="E363" s="121" t="s">
        <v>491</v>
      </c>
      <c r="F363" s="122" t="s">
        <v>251</v>
      </c>
      <c r="G363" s="123">
        <v>12.6</v>
      </c>
    </row>
    <row r="364" spans="1:7">
      <c r="A364" s="118" t="s">
        <v>764</v>
      </c>
      <c r="B364" s="119">
        <v>913</v>
      </c>
      <c r="C364" s="120">
        <v>7</v>
      </c>
      <c r="D364" s="120">
        <v>0</v>
      </c>
      <c r="E364" s="121" t="s">
        <v>243</v>
      </c>
      <c r="F364" s="122" t="s">
        <v>243</v>
      </c>
      <c r="G364" s="123">
        <v>38</v>
      </c>
    </row>
    <row r="365" spans="1:7" ht="31.5">
      <c r="A365" s="118" t="s">
        <v>259</v>
      </c>
      <c r="B365" s="119">
        <v>913</v>
      </c>
      <c r="C365" s="120">
        <v>7</v>
      </c>
      <c r="D365" s="120">
        <v>5</v>
      </c>
      <c r="E365" s="121" t="s">
        <v>243</v>
      </c>
      <c r="F365" s="122" t="s">
        <v>243</v>
      </c>
      <c r="G365" s="123">
        <v>38</v>
      </c>
    </row>
    <row r="366" spans="1:7" ht="47.25" customHeight="1">
      <c r="A366" s="118" t="s">
        <v>475</v>
      </c>
      <c r="B366" s="119">
        <v>913</v>
      </c>
      <c r="C366" s="120">
        <v>7</v>
      </c>
      <c r="D366" s="120">
        <v>5</v>
      </c>
      <c r="E366" s="121" t="s">
        <v>476</v>
      </c>
      <c r="F366" s="122" t="s">
        <v>243</v>
      </c>
      <c r="G366" s="123">
        <v>38</v>
      </c>
    </row>
    <row r="367" spans="1:7" ht="63">
      <c r="A367" s="118" t="s">
        <v>521</v>
      </c>
      <c r="B367" s="119">
        <v>913</v>
      </c>
      <c r="C367" s="120">
        <v>7</v>
      </c>
      <c r="D367" s="120">
        <v>5</v>
      </c>
      <c r="E367" s="121" t="s">
        <v>522</v>
      </c>
      <c r="F367" s="122" t="s">
        <v>243</v>
      </c>
      <c r="G367" s="123">
        <v>38</v>
      </c>
    </row>
    <row r="368" spans="1:7" ht="31.5">
      <c r="A368" s="118" t="s">
        <v>523</v>
      </c>
      <c r="B368" s="119">
        <v>913</v>
      </c>
      <c r="C368" s="120">
        <v>7</v>
      </c>
      <c r="D368" s="120">
        <v>5</v>
      </c>
      <c r="E368" s="121" t="s">
        <v>524</v>
      </c>
      <c r="F368" s="122" t="s">
        <v>243</v>
      </c>
      <c r="G368" s="123">
        <v>38</v>
      </c>
    </row>
    <row r="369" spans="1:7" ht="31.5">
      <c r="A369" s="118" t="s">
        <v>257</v>
      </c>
      <c r="B369" s="119">
        <v>913</v>
      </c>
      <c r="C369" s="120">
        <v>7</v>
      </c>
      <c r="D369" s="120">
        <v>5</v>
      </c>
      <c r="E369" s="121" t="s">
        <v>525</v>
      </c>
      <c r="F369" s="122" t="s">
        <v>243</v>
      </c>
      <c r="G369" s="123">
        <v>38</v>
      </c>
    </row>
    <row r="370" spans="1:7" ht="31.5">
      <c r="A370" s="118" t="s">
        <v>250</v>
      </c>
      <c r="B370" s="119">
        <v>913</v>
      </c>
      <c r="C370" s="120">
        <v>7</v>
      </c>
      <c r="D370" s="120">
        <v>5</v>
      </c>
      <c r="E370" s="121" t="s">
        <v>525</v>
      </c>
      <c r="F370" s="122" t="s">
        <v>251</v>
      </c>
      <c r="G370" s="123">
        <v>38</v>
      </c>
    </row>
    <row r="371" spans="1:7">
      <c r="A371" s="118" t="s">
        <v>774</v>
      </c>
      <c r="B371" s="119">
        <v>913</v>
      </c>
      <c r="C371" s="120">
        <v>12</v>
      </c>
      <c r="D371" s="120">
        <v>0</v>
      </c>
      <c r="E371" s="121" t="s">
        <v>243</v>
      </c>
      <c r="F371" s="122" t="s">
        <v>243</v>
      </c>
      <c r="G371" s="123">
        <v>3912.6</v>
      </c>
    </row>
    <row r="372" spans="1:7">
      <c r="A372" s="118" t="s">
        <v>520</v>
      </c>
      <c r="B372" s="119">
        <v>913</v>
      </c>
      <c r="C372" s="120">
        <v>12</v>
      </c>
      <c r="D372" s="120">
        <v>2</v>
      </c>
      <c r="E372" s="121" t="s">
        <v>243</v>
      </c>
      <c r="F372" s="122" t="s">
        <v>243</v>
      </c>
      <c r="G372" s="123">
        <v>3912.6</v>
      </c>
    </row>
    <row r="373" spans="1:7" ht="46.5" customHeight="1">
      <c r="A373" s="118" t="s">
        <v>475</v>
      </c>
      <c r="B373" s="119">
        <v>913</v>
      </c>
      <c r="C373" s="120">
        <v>12</v>
      </c>
      <c r="D373" s="120">
        <v>2</v>
      </c>
      <c r="E373" s="121" t="s">
        <v>476</v>
      </c>
      <c r="F373" s="122" t="s">
        <v>243</v>
      </c>
      <c r="G373" s="123">
        <v>3912.6</v>
      </c>
    </row>
    <row r="374" spans="1:7" ht="62.25" customHeight="1">
      <c r="A374" s="118" t="s">
        <v>502</v>
      </c>
      <c r="B374" s="119">
        <v>913</v>
      </c>
      <c r="C374" s="120">
        <v>12</v>
      </c>
      <c r="D374" s="120">
        <v>2</v>
      </c>
      <c r="E374" s="121" t="s">
        <v>503</v>
      </c>
      <c r="F374" s="122" t="s">
        <v>243</v>
      </c>
      <c r="G374" s="123">
        <v>3912.6</v>
      </c>
    </row>
    <row r="375" spans="1:7" ht="63">
      <c r="A375" s="118" t="s">
        <v>516</v>
      </c>
      <c r="B375" s="119">
        <v>913</v>
      </c>
      <c r="C375" s="120">
        <v>12</v>
      </c>
      <c r="D375" s="120">
        <v>2</v>
      </c>
      <c r="E375" s="121" t="s">
        <v>517</v>
      </c>
      <c r="F375" s="122" t="s">
        <v>243</v>
      </c>
      <c r="G375" s="123">
        <v>3912.6</v>
      </c>
    </row>
    <row r="376" spans="1:7" ht="31.5">
      <c r="A376" s="118" t="s">
        <v>518</v>
      </c>
      <c r="B376" s="119">
        <v>913</v>
      </c>
      <c r="C376" s="120">
        <v>12</v>
      </c>
      <c r="D376" s="120">
        <v>2</v>
      </c>
      <c r="E376" s="121" t="s">
        <v>519</v>
      </c>
      <c r="F376" s="122" t="s">
        <v>243</v>
      </c>
      <c r="G376" s="123">
        <v>3912.6</v>
      </c>
    </row>
    <row r="377" spans="1:7">
      <c r="A377" s="118" t="s">
        <v>262</v>
      </c>
      <c r="B377" s="119">
        <v>913</v>
      </c>
      <c r="C377" s="120">
        <v>12</v>
      </c>
      <c r="D377" s="120">
        <v>2</v>
      </c>
      <c r="E377" s="121" t="s">
        <v>519</v>
      </c>
      <c r="F377" s="122" t="s">
        <v>263</v>
      </c>
      <c r="G377" s="123">
        <v>3912.6</v>
      </c>
    </row>
    <row r="378" spans="1:7" s="117" customFormat="1">
      <c r="A378" s="111" t="s">
        <v>775</v>
      </c>
      <c r="B378" s="112">
        <v>916</v>
      </c>
      <c r="C378" s="113">
        <v>0</v>
      </c>
      <c r="D378" s="113">
        <v>0</v>
      </c>
      <c r="E378" s="114" t="s">
        <v>243</v>
      </c>
      <c r="F378" s="115" t="s">
        <v>243</v>
      </c>
      <c r="G378" s="116">
        <v>2180.1999999999998</v>
      </c>
    </row>
    <row r="379" spans="1:7">
      <c r="A379" s="118" t="s">
        <v>769</v>
      </c>
      <c r="B379" s="119">
        <v>916</v>
      </c>
      <c r="C379" s="120">
        <v>1</v>
      </c>
      <c r="D379" s="120">
        <v>0</v>
      </c>
      <c r="E379" s="121" t="s">
        <v>243</v>
      </c>
      <c r="F379" s="122" t="s">
        <v>243</v>
      </c>
      <c r="G379" s="123">
        <v>2180.1999999999998</v>
      </c>
    </row>
    <row r="380" spans="1:7" ht="45.75" customHeight="1">
      <c r="A380" s="118" t="s">
        <v>715</v>
      </c>
      <c r="B380" s="119">
        <v>916</v>
      </c>
      <c r="C380" s="120">
        <v>1</v>
      </c>
      <c r="D380" s="120">
        <v>3</v>
      </c>
      <c r="E380" s="121" t="s">
        <v>243</v>
      </c>
      <c r="F380" s="122" t="s">
        <v>243</v>
      </c>
      <c r="G380" s="123">
        <v>2180.1999999999998</v>
      </c>
    </row>
    <row r="381" spans="1:7">
      <c r="A381" s="118" t="s">
        <v>708</v>
      </c>
      <c r="B381" s="119">
        <v>916</v>
      </c>
      <c r="C381" s="120">
        <v>1</v>
      </c>
      <c r="D381" s="120">
        <v>3</v>
      </c>
      <c r="E381" s="121" t="s">
        <v>709</v>
      </c>
      <c r="F381" s="122" t="s">
        <v>243</v>
      </c>
      <c r="G381" s="123">
        <v>2180.1999999999998</v>
      </c>
    </row>
    <row r="382" spans="1:7" ht="31.5">
      <c r="A382" s="118" t="s">
        <v>710</v>
      </c>
      <c r="B382" s="119">
        <v>916</v>
      </c>
      <c r="C382" s="120">
        <v>1</v>
      </c>
      <c r="D382" s="120">
        <v>3</v>
      </c>
      <c r="E382" s="121" t="s">
        <v>711</v>
      </c>
      <c r="F382" s="122" t="s">
        <v>243</v>
      </c>
      <c r="G382" s="123">
        <v>2180.1999999999998</v>
      </c>
    </row>
    <row r="383" spans="1:7" ht="31.5">
      <c r="A383" s="118" t="s">
        <v>712</v>
      </c>
      <c r="B383" s="119">
        <v>916</v>
      </c>
      <c r="C383" s="120">
        <v>1</v>
      </c>
      <c r="D383" s="120">
        <v>3</v>
      </c>
      <c r="E383" s="121" t="s">
        <v>713</v>
      </c>
      <c r="F383" s="122" t="s">
        <v>243</v>
      </c>
      <c r="G383" s="123">
        <v>1467.9</v>
      </c>
    </row>
    <row r="384" spans="1:7" ht="17.25" customHeight="1">
      <c r="A384" s="118" t="s">
        <v>394</v>
      </c>
      <c r="B384" s="119">
        <v>916</v>
      </c>
      <c r="C384" s="120">
        <v>1</v>
      </c>
      <c r="D384" s="120">
        <v>3</v>
      </c>
      <c r="E384" s="121" t="s">
        <v>714</v>
      </c>
      <c r="F384" s="122" t="s">
        <v>243</v>
      </c>
      <c r="G384" s="123">
        <v>987.9</v>
      </c>
    </row>
    <row r="385" spans="1:7" ht="63" customHeight="1">
      <c r="A385" s="118" t="s">
        <v>266</v>
      </c>
      <c r="B385" s="119">
        <v>916</v>
      </c>
      <c r="C385" s="120">
        <v>1</v>
      </c>
      <c r="D385" s="120">
        <v>3</v>
      </c>
      <c r="E385" s="121" t="s">
        <v>714</v>
      </c>
      <c r="F385" s="122" t="s">
        <v>127</v>
      </c>
      <c r="G385" s="123">
        <v>987.9</v>
      </c>
    </row>
    <row r="386" spans="1:7" ht="154.5" customHeight="1">
      <c r="A386" s="118" t="s">
        <v>314</v>
      </c>
      <c r="B386" s="119">
        <v>916</v>
      </c>
      <c r="C386" s="120">
        <v>1</v>
      </c>
      <c r="D386" s="120">
        <v>3</v>
      </c>
      <c r="E386" s="121" t="s">
        <v>716</v>
      </c>
      <c r="F386" s="122" t="s">
        <v>243</v>
      </c>
      <c r="G386" s="123">
        <v>480</v>
      </c>
    </row>
    <row r="387" spans="1:7" ht="63" customHeight="1">
      <c r="A387" s="118" t="s">
        <v>266</v>
      </c>
      <c r="B387" s="119">
        <v>916</v>
      </c>
      <c r="C387" s="120">
        <v>1</v>
      </c>
      <c r="D387" s="120">
        <v>3</v>
      </c>
      <c r="E387" s="121" t="s">
        <v>716</v>
      </c>
      <c r="F387" s="122" t="s">
        <v>127</v>
      </c>
      <c r="G387" s="123">
        <v>480</v>
      </c>
    </row>
    <row r="388" spans="1:7" ht="31.5">
      <c r="A388" s="118" t="s">
        <v>717</v>
      </c>
      <c r="B388" s="119">
        <v>916</v>
      </c>
      <c r="C388" s="120">
        <v>1</v>
      </c>
      <c r="D388" s="120">
        <v>3</v>
      </c>
      <c r="E388" s="121" t="s">
        <v>718</v>
      </c>
      <c r="F388" s="122" t="s">
        <v>243</v>
      </c>
      <c r="G388" s="123">
        <v>712.3</v>
      </c>
    </row>
    <row r="389" spans="1:7" ht="18" customHeight="1">
      <c r="A389" s="118" t="s">
        <v>394</v>
      </c>
      <c r="B389" s="119">
        <v>916</v>
      </c>
      <c r="C389" s="120">
        <v>1</v>
      </c>
      <c r="D389" s="120">
        <v>3</v>
      </c>
      <c r="E389" s="121" t="s">
        <v>719</v>
      </c>
      <c r="F389" s="122" t="s">
        <v>243</v>
      </c>
      <c r="G389" s="123">
        <v>516.29999999999995</v>
      </c>
    </row>
    <row r="390" spans="1:7" ht="63" customHeight="1">
      <c r="A390" s="118" t="s">
        <v>266</v>
      </c>
      <c r="B390" s="119">
        <v>916</v>
      </c>
      <c r="C390" s="120">
        <v>1</v>
      </c>
      <c r="D390" s="120">
        <v>3</v>
      </c>
      <c r="E390" s="121" t="s">
        <v>719</v>
      </c>
      <c r="F390" s="122" t="s">
        <v>127</v>
      </c>
      <c r="G390" s="123">
        <v>481.4</v>
      </c>
    </row>
    <row r="391" spans="1:7" ht="31.5">
      <c r="A391" s="118" t="s">
        <v>250</v>
      </c>
      <c r="B391" s="119">
        <v>916</v>
      </c>
      <c r="C391" s="120">
        <v>1</v>
      </c>
      <c r="D391" s="120">
        <v>3</v>
      </c>
      <c r="E391" s="121" t="s">
        <v>719</v>
      </c>
      <c r="F391" s="122" t="s">
        <v>251</v>
      </c>
      <c r="G391" s="123">
        <v>34.9</v>
      </c>
    </row>
    <row r="392" spans="1:7" ht="154.5" customHeight="1">
      <c r="A392" s="118" t="s">
        <v>314</v>
      </c>
      <c r="B392" s="119">
        <v>916</v>
      </c>
      <c r="C392" s="120">
        <v>1</v>
      </c>
      <c r="D392" s="120">
        <v>3</v>
      </c>
      <c r="E392" s="121" t="s">
        <v>720</v>
      </c>
      <c r="F392" s="122" t="s">
        <v>243</v>
      </c>
      <c r="G392" s="123">
        <v>196</v>
      </c>
    </row>
    <row r="393" spans="1:7" ht="63" customHeight="1">
      <c r="A393" s="118" t="s">
        <v>266</v>
      </c>
      <c r="B393" s="119">
        <v>916</v>
      </c>
      <c r="C393" s="120">
        <v>1</v>
      </c>
      <c r="D393" s="120">
        <v>3</v>
      </c>
      <c r="E393" s="121" t="s">
        <v>720</v>
      </c>
      <c r="F393" s="122" t="s">
        <v>127</v>
      </c>
      <c r="G393" s="123">
        <v>196</v>
      </c>
    </row>
    <row r="394" spans="1:7" s="117" customFormat="1">
      <c r="A394" s="111" t="s">
        <v>776</v>
      </c>
      <c r="B394" s="112">
        <v>917</v>
      </c>
      <c r="C394" s="113">
        <v>0</v>
      </c>
      <c r="D394" s="113">
        <v>0</v>
      </c>
      <c r="E394" s="114" t="s">
        <v>243</v>
      </c>
      <c r="F394" s="115" t="s">
        <v>243</v>
      </c>
      <c r="G394" s="116">
        <v>71494.899999999994</v>
      </c>
    </row>
    <row r="395" spans="1:7">
      <c r="A395" s="118" t="s">
        <v>769</v>
      </c>
      <c r="B395" s="119">
        <v>917</v>
      </c>
      <c r="C395" s="120">
        <v>1</v>
      </c>
      <c r="D395" s="120">
        <v>0</v>
      </c>
      <c r="E395" s="121" t="s">
        <v>243</v>
      </c>
      <c r="F395" s="122" t="s">
        <v>243</v>
      </c>
      <c r="G395" s="123">
        <v>59397.8</v>
      </c>
    </row>
    <row r="396" spans="1:7" ht="47.25">
      <c r="A396" s="118" t="s">
        <v>560</v>
      </c>
      <c r="B396" s="119">
        <v>917</v>
      </c>
      <c r="C396" s="120">
        <v>1</v>
      </c>
      <c r="D396" s="120">
        <v>2</v>
      </c>
      <c r="E396" s="121" t="s">
        <v>243</v>
      </c>
      <c r="F396" s="122" t="s">
        <v>243</v>
      </c>
      <c r="G396" s="123">
        <v>3572</v>
      </c>
    </row>
    <row r="397" spans="1:7" ht="47.25">
      <c r="A397" s="118" t="s">
        <v>528</v>
      </c>
      <c r="B397" s="119">
        <v>917</v>
      </c>
      <c r="C397" s="120">
        <v>1</v>
      </c>
      <c r="D397" s="120">
        <v>2</v>
      </c>
      <c r="E397" s="121" t="s">
        <v>529</v>
      </c>
      <c r="F397" s="122" t="s">
        <v>243</v>
      </c>
      <c r="G397" s="123">
        <v>3572</v>
      </c>
    </row>
    <row r="398" spans="1:7" ht="31.5">
      <c r="A398" s="118" t="s">
        <v>530</v>
      </c>
      <c r="B398" s="119">
        <v>917</v>
      </c>
      <c r="C398" s="120">
        <v>1</v>
      </c>
      <c r="D398" s="120">
        <v>2</v>
      </c>
      <c r="E398" s="121" t="s">
        <v>531</v>
      </c>
      <c r="F398" s="122" t="s">
        <v>243</v>
      </c>
      <c r="G398" s="123">
        <v>3572</v>
      </c>
    </row>
    <row r="399" spans="1:7" ht="31.5">
      <c r="A399" s="118" t="s">
        <v>556</v>
      </c>
      <c r="B399" s="119">
        <v>917</v>
      </c>
      <c r="C399" s="120">
        <v>1</v>
      </c>
      <c r="D399" s="120">
        <v>2</v>
      </c>
      <c r="E399" s="121" t="s">
        <v>557</v>
      </c>
      <c r="F399" s="122" t="s">
        <v>243</v>
      </c>
      <c r="G399" s="123">
        <v>3572</v>
      </c>
    </row>
    <row r="400" spans="1:7" ht="31.5">
      <c r="A400" s="118" t="s">
        <v>330</v>
      </c>
      <c r="B400" s="119">
        <v>917</v>
      </c>
      <c r="C400" s="120">
        <v>1</v>
      </c>
      <c r="D400" s="120">
        <v>2</v>
      </c>
      <c r="E400" s="121" t="s">
        <v>559</v>
      </c>
      <c r="F400" s="122" t="s">
        <v>243</v>
      </c>
      <c r="G400" s="123">
        <v>2378</v>
      </c>
    </row>
    <row r="401" spans="1:7" ht="63" customHeight="1">
      <c r="A401" s="118" t="s">
        <v>266</v>
      </c>
      <c r="B401" s="119">
        <v>917</v>
      </c>
      <c r="C401" s="120">
        <v>1</v>
      </c>
      <c r="D401" s="120">
        <v>2</v>
      </c>
      <c r="E401" s="121" t="s">
        <v>559</v>
      </c>
      <c r="F401" s="122" t="s">
        <v>127</v>
      </c>
      <c r="G401" s="123">
        <v>2378</v>
      </c>
    </row>
    <row r="402" spans="1:7" ht="154.5" customHeight="1">
      <c r="A402" s="118" t="s">
        <v>314</v>
      </c>
      <c r="B402" s="119">
        <v>917</v>
      </c>
      <c r="C402" s="120">
        <v>1</v>
      </c>
      <c r="D402" s="120">
        <v>2</v>
      </c>
      <c r="E402" s="121" t="s">
        <v>561</v>
      </c>
      <c r="F402" s="122" t="s">
        <v>243</v>
      </c>
      <c r="G402" s="123">
        <v>1194</v>
      </c>
    </row>
    <row r="403" spans="1:7" ht="63" customHeight="1">
      <c r="A403" s="118" t="s">
        <v>266</v>
      </c>
      <c r="B403" s="119">
        <v>917</v>
      </c>
      <c r="C403" s="120">
        <v>1</v>
      </c>
      <c r="D403" s="120">
        <v>2</v>
      </c>
      <c r="E403" s="121" t="s">
        <v>561</v>
      </c>
      <c r="F403" s="122" t="s">
        <v>127</v>
      </c>
      <c r="G403" s="123">
        <v>1194</v>
      </c>
    </row>
    <row r="404" spans="1:7" ht="63">
      <c r="A404" s="118" t="s">
        <v>439</v>
      </c>
      <c r="B404" s="119">
        <v>917</v>
      </c>
      <c r="C404" s="120">
        <v>1</v>
      </c>
      <c r="D404" s="120">
        <v>4</v>
      </c>
      <c r="E404" s="121" t="s">
        <v>243</v>
      </c>
      <c r="F404" s="122" t="s">
        <v>243</v>
      </c>
      <c r="G404" s="123">
        <v>53103.4</v>
      </c>
    </row>
    <row r="405" spans="1:7" ht="63">
      <c r="A405" s="118" t="s">
        <v>408</v>
      </c>
      <c r="B405" s="119">
        <v>917</v>
      </c>
      <c r="C405" s="120">
        <v>1</v>
      </c>
      <c r="D405" s="120">
        <v>4</v>
      </c>
      <c r="E405" s="121" t="s">
        <v>409</v>
      </c>
      <c r="F405" s="122" t="s">
        <v>243</v>
      </c>
      <c r="G405" s="123">
        <v>2.4</v>
      </c>
    </row>
    <row r="406" spans="1:7" ht="63">
      <c r="A406" s="118" t="s">
        <v>431</v>
      </c>
      <c r="B406" s="119">
        <v>917</v>
      </c>
      <c r="C406" s="120">
        <v>1</v>
      </c>
      <c r="D406" s="120">
        <v>4</v>
      </c>
      <c r="E406" s="121" t="s">
        <v>432</v>
      </c>
      <c r="F406" s="122" t="s">
        <v>243</v>
      </c>
      <c r="G406" s="123">
        <v>2.4</v>
      </c>
    </row>
    <row r="407" spans="1:7" ht="63">
      <c r="A407" s="118" t="s">
        <v>436</v>
      </c>
      <c r="B407" s="119">
        <v>917</v>
      </c>
      <c r="C407" s="120">
        <v>1</v>
      </c>
      <c r="D407" s="120">
        <v>4</v>
      </c>
      <c r="E407" s="121" t="s">
        <v>437</v>
      </c>
      <c r="F407" s="122" t="s">
        <v>243</v>
      </c>
      <c r="G407" s="123">
        <v>2.4</v>
      </c>
    </row>
    <row r="408" spans="1:7" ht="63">
      <c r="A408" s="118" t="s">
        <v>337</v>
      </c>
      <c r="B408" s="119">
        <v>917</v>
      </c>
      <c r="C408" s="120">
        <v>1</v>
      </c>
      <c r="D408" s="120">
        <v>4</v>
      </c>
      <c r="E408" s="121" t="s">
        <v>438</v>
      </c>
      <c r="F408" s="122" t="s">
        <v>243</v>
      </c>
      <c r="G408" s="123">
        <v>2.4</v>
      </c>
    </row>
    <row r="409" spans="1:7" ht="31.5">
      <c r="A409" s="118" t="s">
        <v>250</v>
      </c>
      <c r="B409" s="119">
        <v>917</v>
      </c>
      <c r="C409" s="120">
        <v>1</v>
      </c>
      <c r="D409" s="120">
        <v>4</v>
      </c>
      <c r="E409" s="121" t="s">
        <v>438</v>
      </c>
      <c r="F409" s="122" t="s">
        <v>251</v>
      </c>
      <c r="G409" s="123">
        <v>2.4</v>
      </c>
    </row>
    <row r="410" spans="1:7" ht="47.25">
      <c r="A410" s="118" t="s">
        <v>528</v>
      </c>
      <c r="B410" s="119">
        <v>917</v>
      </c>
      <c r="C410" s="120">
        <v>1</v>
      </c>
      <c r="D410" s="120">
        <v>4</v>
      </c>
      <c r="E410" s="121" t="s">
        <v>529</v>
      </c>
      <c r="F410" s="122" t="s">
        <v>243</v>
      </c>
      <c r="G410" s="123">
        <v>53101</v>
      </c>
    </row>
    <row r="411" spans="1:7" ht="31.5">
      <c r="A411" s="118" t="s">
        <v>530</v>
      </c>
      <c r="B411" s="119">
        <v>917</v>
      </c>
      <c r="C411" s="120">
        <v>1</v>
      </c>
      <c r="D411" s="120">
        <v>4</v>
      </c>
      <c r="E411" s="121" t="s">
        <v>531</v>
      </c>
      <c r="F411" s="122" t="s">
        <v>243</v>
      </c>
      <c r="G411" s="123">
        <v>53101</v>
      </c>
    </row>
    <row r="412" spans="1:7" ht="31.5">
      <c r="A412" s="118" t="s">
        <v>551</v>
      </c>
      <c r="B412" s="119">
        <v>917</v>
      </c>
      <c r="C412" s="120">
        <v>1</v>
      </c>
      <c r="D412" s="120">
        <v>4</v>
      </c>
      <c r="E412" s="121" t="s">
        <v>552</v>
      </c>
      <c r="F412" s="122" t="s">
        <v>243</v>
      </c>
      <c r="G412" s="123">
        <v>48662.5</v>
      </c>
    </row>
    <row r="413" spans="1:7" ht="31.5">
      <c r="A413" s="118" t="s">
        <v>330</v>
      </c>
      <c r="B413" s="119">
        <v>917</v>
      </c>
      <c r="C413" s="120">
        <v>1</v>
      </c>
      <c r="D413" s="120">
        <v>4</v>
      </c>
      <c r="E413" s="121" t="s">
        <v>553</v>
      </c>
      <c r="F413" s="122" t="s">
        <v>243</v>
      </c>
      <c r="G413" s="123">
        <v>32606.5</v>
      </c>
    </row>
    <row r="414" spans="1:7" ht="63" customHeight="1">
      <c r="A414" s="118" t="s">
        <v>266</v>
      </c>
      <c r="B414" s="119">
        <v>917</v>
      </c>
      <c r="C414" s="120">
        <v>1</v>
      </c>
      <c r="D414" s="120">
        <v>4</v>
      </c>
      <c r="E414" s="121" t="s">
        <v>553</v>
      </c>
      <c r="F414" s="122" t="s">
        <v>127</v>
      </c>
      <c r="G414" s="123">
        <v>29174.9</v>
      </c>
    </row>
    <row r="415" spans="1:7" ht="31.5">
      <c r="A415" s="118" t="s">
        <v>250</v>
      </c>
      <c r="B415" s="119">
        <v>917</v>
      </c>
      <c r="C415" s="120">
        <v>1</v>
      </c>
      <c r="D415" s="120">
        <v>4</v>
      </c>
      <c r="E415" s="121" t="s">
        <v>553</v>
      </c>
      <c r="F415" s="122" t="s">
        <v>251</v>
      </c>
      <c r="G415" s="123">
        <v>3420.1</v>
      </c>
    </row>
    <row r="416" spans="1:7">
      <c r="A416" s="118" t="s">
        <v>262</v>
      </c>
      <c r="B416" s="119">
        <v>917</v>
      </c>
      <c r="C416" s="120">
        <v>1</v>
      </c>
      <c r="D416" s="120">
        <v>4</v>
      </c>
      <c r="E416" s="121" t="s">
        <v>553</v>
      </c>
      <c r="F416" s="122" t="s">
        <v>263</v>
      </c>
      <c r="G416" s="123">
        <v>11.5</v>
      </c>
    </row>
    <row r="417" spans="1:7" ht="154.5" customHeight="1">
      <c r="A417" s="118" t="s">
        <v>314</v>
      </c>
      <c r="B417" s="119">
        <v>917</v>
      </c>
      <c r="C417" s="120">
        <v>1</v>
      </c>
      <c r="D417" s="120">
        <v>4</v>
      </c>
      <c r="E417" s="121" t="s">
        <v>554</v>
      </c>
      <c r="F417" s="122" t="s">
        <v>243</v>
      </c>
      <c r="G417" s="123">
        <v>15132</v>
      </c>
    </row>
    <row r="418" spans="1:7" ht="63" customHeight="1">
      <c r="A418" s="118" t="s">
        <v>266</v>
      </c>
      <c r="B418" s="119">
        <v>917</v>
      </c>
      <c r="C418" s="120">
        <v>1</v>
      </c>
      <c r="D418" s="120">
        <v>4</v>
      </c>
      <c r="E418" s="121" t="s">
        <v>554</v>
      </c>
      <c r="F418" s="122" t="s">
        <v>127</v>
      </c>
      <c r="G418" s="123">
        <v>15132</v>
      </c>
    </row>
    <row r="419" spans="1:7" ht="154.5" customHeight="1">
      <c r="A419" s="118" t="s">
        <v>314</v>
      </c>
      <c r="B419" s="119">
        <v>917</v>
      </c>
      <c r="C419" s="120">
        <v>1</v>
      </c>
      <c r="D419" s="120">
        <v>4</v>
      </c>
      <c r="E419" s="121" t="s">
        <v>555</v>
      </c>
      <c r="F419" s="122" t="s">
        <v>243</v>
      </c>
      <c r="G419" s="123">
        <v>924</v>
      </c>
    </row>
    <row r="420" spans="1:7" ht="63" customHeight="1">
      <c r="A420" s="118" t="s">
        <v>266</v>
      </c>
      <c r="B420" s="119">
        <v>917</v>
      </c>
      <c r="C420" s="120">
        <v>1</v>
      </c>
      <c r="D420" s="120">
        <v>4</v>
      </c>
      <c r="E420" s="121" t="s">
        <v>555</v>
      </c>
      <c r="F420" s="122" t="s">
        <v>127</v>
      </c>
      <c r="G420" s="123">
        <v>924</v>
      </c>
    </row>
    <row r="421" spans="1:7" ht="31.5">
      <c r="A421" s="118" t="s">
        <v>562</v>
      </c>
      <c r="B421" s="119">
        <v>917</v>
      </c>
      <c r="C421" s="120">
        <v>1</v>
      </c>
      <c r="D421" s="120">
        <v>4</v>
      </c>
      <c r="E421" s="121" t="s">
        <v>563</v>
      </c>
      <c r="F421" s="122" t="s">
        <v>243</v>
      </c>
      <c r="G421" s="123">
        <v>4438.5</v>
      </c>
    </row>
    <row r="422" spans="1:7" ht="78.75">
      <c r="A422" s="118" t="s">
        <v>567</v>
      </c>
      <c r="B422" s="119">
        <v>917</v>
      </c>
      <c r="C422" s="120">
        <v>1</v>
      </c>
      <c r="D422" s="120">
        <v>4</v>
      </c>
      <c r="E422" s="121" t="s">
        <v>568</v>
      </c>
      <c r="F422" s="122" t="s">
        <v>243</v>
      </c>
      <c r="G422" s="123">
        <v>1546.9</v>
      </c>
    </row>
    <row r="423" spans="1:7" ht="63" customHeight="1">
      <c r="A423" s="118" t="s">
        <v>266</v>
      </c>
      <c r="B423" s="119">
        <v>917</v>
      </c>
      <c r="C423" s="120">
        <v>1</v>
      </c>
      <c r="D423" s="120">
        <v>4</v>
      </c>
      <c r="E423" s="121" t="s">
        <v>568</v>
      </c>
      <c r="F423" s="122" t="s">
        <v>127</v>
      </c>
      <c r="G423" s="123">
        <v>1406.3</v>
      </c>
    </row>
    <row r="424" spans="1:7" ht="31.5">
      <c r="A424" s="118" t="s">
        <v>250</v>
      </c>
      <c r="B424" s="119">
        <v>917</v>
      </c>
      <c r="C424" s="120">
        <v>1</v>
      </c>
      <c r="D424" s="120">
        <v>4</v>
      </c>
      <c r="E424" s="121" t="s">
        <v>568</v>
      </c>
      <c r="F424" s="122" t="s">
        <v>251</v>
      </c>
      <c r="G424" s="123">
        <v>140.6</v>
      </c>
    </row>
    <row r="425" spans="1:7" ht="63">
      <c r="A425" s="118" t="s">
        <v>569</v>
      </c>
      <c r="B425" s="119">
        <v>917</v>
      </c>
      <c r="C425" s="120">
        <v>1</v>
      </c>
      <c r="D425" s="120">
        <v>4</v>
      </c>
      <c r="E425" s="121" t="s">
        <v>570</v>
      </c>
      <c r="F425" s="122" t="s">
        <v>243</v>
      </c>
      <c r="G425" s="123">
        <v>1311.8</v>
      </c>
    </row>
    <row r="426" spans="1:7" ht="63" customHeight="1">
      <c r="A426" s="118" t="s">
        <v>266</v>
      </c>
      <c r="B426" s="119">
        <v>917</v>
      </c>
      <c r="C426" s="120">
        <v>1</v>
      </c>
      <c r="D426" s="120">
        <v>4</v>
      </c>
      <c r="E426" s="121" t="s">
        <v>570</v>
      </c>
      <c r="F426" s="122" t="s">
        <v>127</v>
      </c>
      <c r="G426" s="123">
        <v>1109.5999999999999</v>
      </c>
    </row>
    <row r="427" spans="1:7" ht="31.5">
      <c r="A427" s="118" t="s">
        <v>250</v>
      </c>
      <c r="B427" s="119">
        <v>917</v>
      </c>
      <c r="C427" s="120">
        <v>1</v>
      </c>
      <c r="D427" s="120">
        <v>4</v>
      </c>
      <c r="E427" s="121" t="s">
        <v>570</v>
      </c>
      <c r="F427" s="122" t="s">
        <v>251</v>
      </c>
      <c r="G427" s="123">
        <v>202.2</v>
      </c>
    </row>
    <row r="428" spans="1:7" ht="31.5">
      <c r="A428" s="118" t="s">
        <v>571</v>
      </c>
      <c r="B428" s="119">
        <v>917</v>
      </c>
      <c r="C428" s="120">
        <v>1</v>
      </c>
      <c r="D428" s="120">
        <v>4</v>
      </c>
      <c r="E428" s="121" t="s">
        <v>572</v>
      </c>
      <c r="F428" s="122" t="s">
        <v>243</v>
      </c>
      <c r="G428" s="123">
        <v>767.9</v>
      </c>
    </row>
    <row r="429" spans="1:7" ht="63" customHeight="1">
      <c r="A429" s="118" t="s">
        <v>266</v>
      </c>
      <c r="B429" s="119">
        <v>917</v>
      </c>
      <c r="C429" s="120">
        <v>1</v>
      </c>
      <c r="D429" s="120">
        <v>4</v>
      </c>
      <c r="E429" s="121" t="s">
        <v>572</v>
      </c>
      <c r="F429" s="122" t="s">
        <v>127</v>
      </c>
      <c r="G429" s="123">
        <v>703.2</v>
      </c>
    </row>
    <row r="430" spans="1:7" ht="31.5">
      <c r="A430" s="118" t="s">
        <v>250</v>
      </c>
      <c r="B430" s="119">
        <v>917</v>
      </c>
      <c r="C430" s="120">
        <v>1</v>
      </c>
      <c r="D430" s="120">
        <v>4</v>
      </c>
      <c r="E430" s="121" t="s">
        <v>572</v>
      </c>
      <c r="F430" s="122" t="s">
        <v>251</v>
      </c>
      <c r="G430" s="123">
        <v>64.7</v>
      </c>
    </row>
    <row r="431" spans="1:7" ht="45.75" customHeight="1">
      <c r="A431" s="118" t="s">
        <v>573</v>
      </c>
      <c r="B431" s="119">
        <v>917</v>
      </c>
      <c r="C431" s="120">
        <v>1</v>
      </c>
      <c r="D431" s="120">
        <v>4</v>
      </c>
      <c r="E431" s="121" t="s">
        <v>574</v>
      </c>
      <c r="F431" s="122" t="s">
        <v>243</v>
      </c>
      <c r="G431" s="123">
        <v>767.8</v>
      </c>
    </row>
    <row r="432" spans="1:7" ht="63" customHeight="1">
      <c r="A432" s="118" t="s">
        <v>266</v>
      </c>
      <c r="B432" s="119">
        <v>917</v>
      </c>
      <c r="C432" s="120">
        <v>1</v>
      </c>
      <c r="D432" s="120">
        <v>4</v>
      </c>
      <c r="E432" s="121" t="s">
        <v>574</v>
      </c>
      <c r="F432" s="122" t="s">
        <v>127</v>
      </c>
      <c r="G432" s="123">
        <v>703.1</v>
      </c>
    </row>
    <row r="433" spans="1:7" ht="31.5">
      <c r="A433" s="118" t="s">
        <v>250</v>
      </c>
      <c r="B433" s="119">
        <v>917</v>
      </c>
      <c r="C433" s="120">
        <v>1</v>
      </c>
      <c r="D433" s="120">
        <v>4</v>
      </c>
      <c r="E433" s="121" t="s">
        <v>574</v>
      </c>
      <c r="F433" s="122" t="s">
        <v>251</v>
      </c>
      <c r="G433" s="123">
        <v>64.7</v>
      </c>
    </row>
    <row r="434" spans="1:7" ht="110.25">
      <c r="A434" s="118" t="s">
        <v>575</v>
      </c>
      <c r="B434" s="119">
        <v>917</v>
      </c>
      <c r="C434" s="120">
        <v>1</v>
      </c>
      <c r="D434" s="120">
        <v>4</v>
      </c>
      <c r="E434" s="121" t="s">
        <v>576</v>
      </c>
      <c r="F434" s="122" t="s">
        <v>243</v>
      </c>
      <c r="G434" s="123">
        <v>0.7</v>
      </c>
    </row>
    <row r="435" spans="1:7" ht="31.5">
      <c r="A435" s="118" t="s">
        <v>250</v>
      </c>
      <c r="B435" s="119">
        <v>917</v>
      </c>
      <c r="C435" s="120">
        <v>1</v>
      </c>
      <c r="D435" s="120">
        <v>4</v>
      </c>
      <c r="E435" s="121" t="s">
        <v>576</v>
      </c>
      <c r="F435" s="122" t="s">
        <v>251</v>
      </c>
      <c r="G435" s="123">
        <v>0.7</v>
      </c>
    </row>
    <row r="436" spans="1:7" ht="31.5">
      <c r="A436" s="118" t="s">
        <v>577</v>
      </c>
      <c r="B436" s="119">
        <v>917</v>
      </c>
      <c r="C436" s="120">
        <v>1</v>
      </c>
      <c r="D436" s="120">
        <v>4</v>
      </c>
      <c r="E436" s="121" t="s">
        <v>578</v>
      </c>
      <c r="F436" s="122" t="s">
        <v>243</v>
      </c>
      <c r="G436" s="123">
        <v>43.4</v>
      </c>
    </row>
    <row r="437" spans="1:7" ht="63" customHeight="1">
      <c r="A437" s="118" t="s">
        <v>266</v>
      </c>
      <c r="B437" s="119">
        <v>917</v>
      </c>
      <c r="C437" s="120">
        <v>1</v>
      </c>
      <c r="D437" s="120">
        <v>4</v>
      </c>
      <c r="E437" s="121" t="s">
        <v>578</v>
      </c>
      <c r="F437" s="122" t="s">
        <v>127</v>
      </c>
      <c r="G437" s="123">
        <v>40.9</v>
      </c>
    </row>
    <row r="438" spans="1:7" ht="31.5">
      <c r="A438" s="118" t="s">
        <v>250</v>
      </c>
      <c r="B438" s="119">
        <v>917</v>
      </c>
      <c r="C438" s="120">
        <v>1</v>
      </c>
      <c r="D438" s="120">
        <v>4</v>
      </c>
      <c r="E438" s="121" t="s">
        <v>578</v>
      </c>
      <c r="F438" s="122" t="s">
        <v>251</v>
      </c>
      <c r="G438" s="123">
        <v>2.5</v>
      </c>
    </row>
    <row r="439" spans="1:7">
      <c r="A439" s="118" t="s">
        <v>566</v>
      </c>
      <c r="B439" s="119">
        <v>917</v>
      </c>
      <c r="C439" s="120">
        <v>1</v>
      </c>
      <c r="D439" s="120">
        <v>5</v>
      </c>
      <c r="E439" s="121" t="s">
        <v>243</v>
      </c>
      <c r="F439" s="122" t="s">
        <v>243</v>
      </c>
      <c r="G439" s="123">
        <v>9.1999999999999993</v>
      </c>
    </row>
    <row r="440" spans="1:7" ht="47.25">
      <c r="A440" s="118" t="s">
        <v>528</v>
      </c>
      <c r="B440" s="119">
        <v>917</v>
      </c>
      <c r="C440" s="120">
        <v>1</v>
      </c>
      <c r="D440" s="120">
        <v>5</v>
      </c>
      <c r="E440" s="121" t="s">
        <v>529</v>
      </c>
      <c r="F440" s="122" t="s">
        <v>243</v>
      </c>
      <c r="G440" s="123">
        <v>9.1999999999999993</v>
      </c>
    </row>
    <row r="441" spans="1:7" ht="31.5">
      <c r="A441" s="118" t="s">
        <v>530</v>
      </c>
      <c r="B441" s="119">
        <v>917</v>
      </c>
      <c r="C441" s="120">
        <v>1</v>
      </c>
      <c r="D441" s="120">
        <v>5</v>
      </c>
      <c r="E441" s="121" t="s">
        <v>531</v>
      </c>
      <c r="F441" s="122" t="s">
        <v>243</v>
      </c>
      <c r="G441" s="123">
        <v>9.1999999999999993</v>
      </c>
    </row>
    <row r="442" spans="1:7" ht="31.5">
      <c r="A442" s="118" t="s">
        <v>562</v>
      </c>
      <c r="B442" s="119">
        <v>917</v>
      </c>
      <c r="C442" s="120">
        <v>1</v>
      </c>
      <c r="D442" s="120">
        <v>5</v>
      </c>
      <c r="E442" s="121" t="s">
        <v>563</v>
      </c>
      <c r="F442" s="122" t="s">
        <v>243</v>
      </c>
      <c r="G442" s="123">
        <v>9.1999999999999993</v>
      </c>
    </row>
    <row r="443" spans="1:7" ht="63">
      <c r="A443" s="118" t="s">
        <v>564</v>
      </c>
      <c r="B443" s="119">
        <v>917</v>
      </c>
      <c r="C443" s="120">
        <v>1</v>
      </c>
      <c r="D443" s="120">
        <v>5</v>
      </c>
      <c r="E443" s="121" t="s">
        <v>565</v>
      </c>
      <c r="F443" s="122" t="s">
        <v>243</v>
      </c>
      <c r="G443" s="123">
        <v>9.1999999999999993</v>
      </c>
    </row>
    <row r="444" spans="1:7" ht="31.5">
      <c r="A444" s="118" t="s">
        <v>250</v>
      </c>
      <c r="B444" s="119">
        <v>917</v>
      </c>
      <c r="C444" s="120">
        <v>1</v>
      </c>
      <c r="D444" s="120">
        <v>5</v>
      </c>
      <c r="E444" s="121" t="s">
        <v>565</v>
      </c>
      <c r="F444" s="122" t="s">
        <v>251</v>
      </c>
      <c r="G444" s="123">
        <v>9.1999999999999993</v>
      </c>
    </row>
    <row r="445" spans="1:7">
      <c r="A445" s="118" t="s">
        <v>735</v>
      </c>
      <c r="B445" s="119">
        <v>917</v>
      </c>
      <c r="C445" s="120">
        <v>1</v>
      </c>
      <c r="D445" s="120">
        <v>7</v>
      </c>
      <c r="E445" s="121" t="s">
        <v>243</v>
      </c>
      <c r="F445" s="122" t="s">
        <v>243</v>
      </c>
      <c r="G445" s="123">
        <v>130.5</v>
      </c>
    </row>
    <row r="446" spans="1:7">
      <c r="A446" s="118" t="s">
        <v>708</v>
      </c>
      <c r="B446" s="119">
        <v>917</v>
      </c>
      <c r="C446" s="120">
        <v>1</v>
      </c>
      <c r="D446" s="120">
        <v>7</v>
      </c>
      <c r="E446" s="121" t="s">
        <v>709</v>
      </c>
      <c r="F446" s="122" t="s">
        <v>243</v>
      </c>
      <c r="G446" s="123">
        <v>130.5</v>
      </c>
    </row>
    <row r="447" spans="1:7">
      <c r="A447" s="118" t="s">
        <v>731</v>
      </c>
      <c r="B447" s="119">
        <v>917</v>
      </c>
      <c r="C447" s="120">
        <v>1</v>
      </c>
      <c r="D447" s="120">
        <v>7</v>
      </c>
      <c r="E447" s="121" t="s">
        <v>732</v>
      </c>
      <c r="F447" s="122" t="s">
        <v>243</v>
      </c>
      <c r="G447" s="123">
        <v>130.5</v>
      </c>
    </row>
    <row r="448" spans="1:7" ht="31.5">
      <c r="A448" s="118" t="s">
        <v>733</v>
      </c>
      <c r="B448" s="119">
        <v>917</v>
      </c>
      <c r="C448" s="120">
        <v>1</v>
      </c>
      <c r="D448" s="120">
        <v>7</v>
      </c>
      <c r="E448" s="121" t="s">
        <v>734</v>
      </c>
      <c r="F448" s="122" t="s">
        <v>243</v>
      </c>
      <c r="G448" s="123">
        <v>130.5</v>
      </c>
    </row>
    <row r="449" spans="1:7">
      <c r="A449" s="118" t="s">
        <v>262</v>
      </c>
      <c r="B449" s="119">
        <v>917</v>
      </c>
      <c r="C449" s="120">
        <v>1</v>
      </c>
      <c r="D449" s="120">
        <v>7</v>
      </c>
      <c r="E449" s="121" t="s">
        <v>734</v>
      </c>
      <c r="F449" s="122" t="s">
        <v>263</v>
      </c>
      <c r="G449" s="123">
        <v>130.5</v>
      </c>
    </row>
    <row r="450" spans="1:7">
      <c r="A450" s="118" t="s">
        <v>740</v>
      </c>
      <c r="B450" s="119">
        <v>917</v>
      </c>
      <c r="C450" s="120">
        <v>1</v>
      </c>
      <c r="D450" s="120">
        <v>11</v>
      </c>
      <c r="E450" s="121" t="s">
        <v>243</v>
      </c>
      <c r="F450" s="122" t="s">
        <v>243</v>
      </c>
      <c r="G450" s="123">
        <v>300</v>
      </c>
    </row>
    <row r="451" spans="1:7">
      <c r="A451" s="118" t="s">
        <v>708</v>
      </c>
      <c r="B451" s="119">
        <v>917</v>
      </c>
      <c r="C451" s="120">
        <v>1</v>
      </c>
      <c r="D451" s="120">
        <v>11</v>
      </c>
      <c r="E451" s="121" t="s">
        <v>709</v>
      </c>
      <c r="F451" s="122" t="s">
        <v>243</v>
      </c>
      <c r="G451" s="123">
        <v>300</v>
      </c>
    </row>
    <row r="452" spans="1:7">
      <c r="A452" s="118" t="s">
        <v>736</v>
      </c>
      <c r="B452" s="119">
        <v>917</v>
      </c>
      <c r="C452" s="120">
        <v>1</v>
      </c>
      <c r="D452" s="120">
        <v>11</v>
      </c>
      <c r="E452" s="121" t="s">
        <v>737</v>
      </c>
      <c r="F452" s="122" t="s">
        <v>243</v>
      </c>
      <c r="G452" s="123">
        <v>300</v>
      </c>
    </row>
    <row r="453" spans="1:7" ht="31.5">
      <c r="A453" s="118" t="s">
        <v>738</v>
      </c>
      <c r="B453" s="119">
        <v>917</v>
      </c>
      <c r="C453" s="120">
        <v>1</v>
      </c>
      <c r="D453" s="120">
        <v>11</v>
      </c>
      <c r="E453" s="121" t="s">
        <v>739</v>
      </c>
      <c r="F453" s="122" t="s">
        <v>243</v>
      </c>
      <c r="G453" s="123">
        <v>300</v>
      </c>
    </row>
    <row r="454" spans="1:7">
      <c r="A454" s="118" t="s">
        <v>262</v>
      </c>
      <c r="B454" s="119">
        <v>917</v>
      </c>
      <c r="C454" s="120">
        <v>1</v>
      </c>
      <c r="D454" s="120">
        <v>11</v>
      </c>
      <c r="E454" s="121" t="s">
        <v>739</v>
      </c>
      <c r="F454" s="122" t="s">
        <v>263</v>
      </c>
      <c r="G454" s="123">
        <v>300</v>
      </c>
    </row>
    <row r="455" spans="1:7">
      <c r="A455" s="118" t="s">
        <v>401</v>
      </c>
      <c r="B455" s="119">
        <v>917</v>
      </c>
      <c r="C455" s="120">
        <v>1</v>
      </c>
      <c r="D455" s="120">
        <v>13</v>
      </c>
      <c r="E455" s="121" t="s">
        <v>243</v>
      </c>
      <c r="F455" s="122" t="s">
        <v>243</v>
      </c>
      <c r="G455" s="123">
        <v>2282.6999999999998</v>
      </c>
    </row>
    <row r="456" spans="1:7" ht="47.25">
      <c r="A456" s="118" t="s">
        <v>348</v>
      </c>
      <c r="B456" s="119">
        <v>917</v>
      </c>
      <c r="C456" s="120">
        <v>1</v>
      </c>
      <c r="D456" s="120">
        <v>13</v>
      </c>
      <c r="E456" s="121" t="s">
        <v>349</v>
      </c>
      <c r="F456" s="122" t="s">
        <v>243</v>
      </c>
      <c r="G456" s="123">
        <v>111.9</v>
      </c>
    </row>
    <row r="457" spans="1:7" ht="47.25">
      <c r="A457" s="118" t="s">
        <v>390</v>
      </c>
      <c r="B457" s="119">
        <v>917</v>
      </c>
      <c r="C457" s="120">
        <v>1</v>
      </c>
      <c r="D457" s="120">
        <v>13</v>
      </c>
      <c r="E457" s="121" t="s">
        <v>391</v>
      </c>
      <c r="F457" s="122" t="s">
        <v>243</v>
      </c>
      <c r="G457" s="123">
        <v>111.9</v>
      </c>
    </row>
    <row r="458" spans="1:7" ht="31.5" customHeight="1">
      <c r="A458" s="118" t="s">
        <v>398</v>
      </c>
      <c r="B458" s="119">
        <v>917</v>
      </c>
      <c r="C458" s="120">
        <v>1</v>
      </c>
      <c r="D458" s="120">
        <v>13</v>
      </c>
      <c r="E458" s="121" t="s">
        <v>399</v>
      </c>
      <c r="F458" s="122" t="s">
        <v>243</v>
      </c>
      <c r="G458" s="123">
        <v>111.9</v>
      </c>
    </row>
    <row r="459" spans="1:7" ht="32.25" customHeight="1">
      <c r="A459" s="118" t="s">
        <v>398</v>
      </c>
      <c r="B459" s="119">
        <v>917</v>
      </c>
      <c r="C459" s="120">
        <v>1</v>
      </c>
      <c r="D459" s="120">
        <v>13</v>
      </c>
      <c r="E459" s="121" t="s">
        <v>400</v>
      </c>
      <c r="F459" s="122" t="s">
        <v>243</v>
      </c>
      <c r="G459" s="123">
        <v>111.9</v>
      </c>
    </row>
    <row r="460" spans="1:7" ht="31.5">
      <c r="A460" s="118" t="s">
        <v>250</v>
      </c>
      <c r="B460" s="119">
        <v>917</v>
      </c>
      <c r="C460" s="120">
        <v>1</v>
      </c>
      <c r="D460" s="120">
        <v>13</v>
      </c>
      <c r="E460" s="121" t="s">
        <v>400</v>
      </c>
      <c r="F460" s="122" t="s">
        <v>251</v>
      </c>
      <c r="G460" s="123">
        <v>111.9</v>
      </c>
    </row>
    <row r="461" spans="1:7" ht="63">
      <c r="A461" s="118" t="s">
        <v>408</v>
      </c>
      <c r="B461" s="119">
        <v>917</v>
      </c>
      <c r="C461" s="120">
        <v>1</v>
      </c>
      <c r="D461" s="120">
        <v>13</v>
      </c>
      <c r="E461" s="121" t="s">
        <v>409</v>
      </c>
      <c r="F461" s="122" t="s">
        <v>243</v>
      </c>
      <c r="G461" s="123">
        <v>114.6</v>
      </c>
    </row>
    <row r="462" spans="1:7" ht="47.25">
      <c r="A462" s="118" t="s">
        <v>410</v>
      </c>
      <c r="B462" s="119">
        <v>917</v>
      </c>
      <c r="C462" s="120">
        <v>1</v>
      </c>
      <c r="D462" s="120">
        <v>13</v>
      </c>
      <c r="E462" s="121" t="s">
        <v>411</v>
      </c>
      <c r="F462" s="122" t="s">
        <v>243</v>
      </c>
      <c r="G462" s="123">
        <v>114.6</v>
      </c>
    </row>
    <row r="463" spans="1:7" ht="63">
      <c r="A463" s="118" t="s">
        <v>420</v>
      </c>
      <c r="B463" s="119">
        <v>917</v>
      </c>
      <c r="C463" s="120">
        <v>1</v>
      </c>
      <c r="D463" s="120">
        <v>13</v>
      </c>
      <c r="E463" s="121" t="s">
        <v>421</v>
      </c>
      <c r="F463" s="122" t="s">
        <v>243</v>
      </c>
      <c r="G463" s="123">
        <v>114.6</v>
      </c>
    </row>
    <row r="464" spans="1:7" ht="31.5">
      <c r="A464" s="118" t="s">
        <v>422</v>
      </c>
      <c r="B464" s="119">
        <v>917</v>
      </c>
      <c r="C464" s="120">
        <v>1</v>
      </c>
      <c r="D464" s="120">
        <v>13</v>
      </c>
      <c r="E464" s="121" t="s">
        <v>423</v>
      </c>
      <c r="F464" s="122" t="s">
        <v>243</v>
      </c>
      <c r="G464" s="123">
        <v>114.6</v>
      </c>
    </row>
    <row r="465" spans="1:7" ht="31.5">
      <c r="A465" s="118" t="s">
        <v>250</v>
      </c>
      <c r="B465" s="119">
        <v>917</v>
      </c>
      <c r="C465" s="120">
        <v>1</v>
      </c>
      <c r="D465" s="120">
        <v>13</v>
      </c>
      <c r="E465" s="121" t="s">
        <v>423</v>
      </c>
      <c r="F465" s="122" t="s">
        <v>251</v>
      </c>
      <c r="G465" s="123">
        <v>4.2</v>
      </c>
    </row>
    <row r="466" spans="1:7">
      <c r="A466" s="118" t="s">
        <v>289</v>
      </c>
      <c r="B466" s="119">
        <v>917</v>
      </c>
      <c r="C466" s="120">
        <v>1</v>
      </c>
      <c r="D466" s="120">
        <v>13</v>
      </c>
      <c r="E466" s="121" t="s">
        <v>423</v>
      </c>
      <c r="F466" s="122" t="s">
        <v>290</v>
      </c>
      <c r="G466" s="123">
        <v>110.4</v>
      </c>
    </row>
    <row r="467" spans="1:7" ht="47.25">
      <c r="A467" s="118" t="s">
        <v>528</v>
      </c>
      <c r="B467" s="119">
        <v>917</v>
      </c>
      <c r="C467" s="120">
        <v>1</v>
      </c>
      <c r="D467" s="120">
        <v>13</v>
      </c>
      <c r="E467" s="121" t="s">
        <v>529</v>
      </c>
      <c r="F467" s="122" t="s">
        <v>243</v>
      </c>
      <c r="G467" s="123">
        <v>1492.3</v>
      </c>
    </row>
    <row r="468" spans="1:7" ht="31.5">
      <c r="A468" s="118" t="s">
        <v>530</v>
      </c>
      <c r="B468" s="119">
        <v>917</v>
      </c>
      <c r="C468" s="120">
        <v>1</v>
      </c>
      <c r="D468" s="120">
        <v>13</v>
      </c>
      <c r="E468" s="121" t="s">
        <v>531</v>
      </c>
      <c r="F468" s="122" t="s">
        <v>243</v>
      </c>
      <c r="G468" s="123">
        <v>1282.3</v>
      </c>
    </row>
    <row r="469" spans="1:7" ht="47.25">
      <c r="A469" s="118" t="s">
        <v>545</v>
      </c>
      <c r="B469" s="119">
        <v>917</v>
      </c>
      <c r="C469" s="120">
        <v>1</v>
      </c>
      <c r="D469" s="120">
        <v>13</v>
      </c>
      <c r="E469" s="121" t="s">
        <v>546</v>
      </c>
      <c r="F469" s="122" t="s">
        <v>243</v>
      </c>
      <c r="G469" s="123">
        <v>1282.3</v>
      </c>
    </row>
    <row r="470" spans="1:7" ht="78.75">
      <c r="A470" s="118" t="s">
        <v>547</v>
      </c>
      <c r="B470" s="119">
        <v>917</v>
      </c>
      <c r="C470" s="120">
        <v>1</v>
      </c>
      <c r="D470" s="120">
        <v>13</v>
      </c>
      <c r="E470" s="121" t="s">
        <v>548</v>
      </c>
      <c r="F470" s="122" t="s">
        <v>243</v>
      </c>
      <c r="G470" s="123">
        <v>1279.3</v>
      </c>
    </row>
    <row r="471" spans="1:7">
      <c r="A471" s="118" t="s">
        <v>289</v>
      </c>
      <c r="B471" s="119">
        <v>917</v>
      </c>
      <c r="C471" s="120">
        <v>1</v>
      </c>
      <c r="D471" s="120">
        <v>13</v>
      </c>
      <c r="E471" s="121" t="s">
        <v>548</v>
      </c>
      <c r="F471" s="122" t="s">
        <v>290</v>
      </c>
      <c r="G471" s="123">
        <v>1279.3</v>
      </c>
    </row>
    <row r="472" spans="1:7" ht="31.5" customHeight="1">
      <c r="A472" s="118" t="s">
        <v>549</v>
      </c>
      <c r="B472" s="119">
        <v>917</v>
      </c>
      <c r="C472" s="120">
        <v>1</v>
      </c>
      <c r="D472" s="120">
        <v>13</v>
      </c>
      <c r="E472" s="121" t="s">
        <v>550</v>
      </c>
      <c r="F472" s="122" t="s">
        <v>243</v>
      </c>
      <c r="G472" s="123">
        <v>3</v>
      </c>
    </row>
    <row r="473" spans="1:7">
      <c r="A473" s="118" t="s">
        <v>289</v>
      </c>
      <c r="B473" s="119">
        <v>917</v>
      </c>
      <c r="C473" s="120">
        <v>1</v>
      </c>
      <c r="D473" s="120">
        <v>13</v>
      </c>
      <c r="E473" s="121" t="s">
        <v>550</v>
      </c>
      <c r="F473" s="122" t="s">
        <v>290</v>
      </c>
      <c r="G473" s="123">
        <v>3</v>
      </c>
    </row>
    <row r="474" spans="1:7" ht="31.5">
      <c r="A474" s="118" t="s">
        <v>579</v>
      </c>
      <c r="B474" s="119">
        <v>917</v>
      </c>
      <c r="C474" s="120">
        <v>1</v>
      </c>
      <c r="D474" s="120">
        <v>13</v>
      </c>
      <c r="E474" s="121" t="s">
        <v>580</v>
      </c>
      <c r="F474" s="122" t="s">
        <v>243</v>
      </c>
      <c r="G474" s="123">
        <v>210</v>
      </c>
    </row>
    <row r="475" spans="1:7" ht="47.25">
      <c r="A475" s="118" t="s">
        <v>581</v>
      </c>
      <c r="B475" s="119">
        <v>917</v>
      </c>
      <c r="C475" s="120">
        <v>1</v>
      </c>
      <c r="D475" s="120">
        <v>13</v>
      </c>
      <c r="E475" s="121" t="s">
        <v>582</v>
      </c>
      <c r="F475" s="122" t="s">
        <v>243</v>
      </c>
      <c r="G475" s="123">
        <v>210</v>
      </c>
    </row>
    <row r="476" spans="1:7">
      <c r="A476" s="118" t="s">
        <v>583</v>
      </c>
      <c r="B476" s="119">
        <v>917</v>
      </c>
      <c r="C476" s="120">
        <v>1</v>
      </c>
      <c r="D476" s="120">
        <v>13</v>
      </c>
      <c r="E476" s="121" t="s">
        <v>584</v>
      </c>
      <c r="F476" s="122" t="s">
        <v>243</v>
      </c>
      <c r="G476" s="123">
        <v>210</v>
      </c>
    </row>
    <row r="477" spans="1:7">
      <c r="A477" s="118" t="s">
        <v>289</v>
      </c>
      <c r="B477" s="119">
        <v>917</v>
      </c>
      <c r="C477" s="120">
        <v>1</v>
      </c>
      <c r="D477" s="120">
        <v>13</v>
      </c>
      <c r="E477" s="121" t="s">
        <v>584</v>
      </c>
      <c r="F477" s="122" t="s">
        <v>290</v>
      </c>
      <c r="G477" s="123">
        <v>210</v>
      </c>
    </row>
    <row r="478" spans="1:7" ht="47.25">
      <c r="A478" s="118" t="s">
        <v>585</v>
      </c>
      <c r="B478" s="119">
        <v>917</v>
      </c>
      <c r="C478" s="120">
        <v>1</v>
      </c>
      <c r="D478" s="120">
        <v>13</v>
      </c>
      <c r="E478" s="121" t="s">
        <v>586</v>
      </c>
      <c r="F478" s="122" t="s">
        <v>243</v>
      </c>
      <c r="G478" s="123">
        <v>103.5</v>
      </c>
    </row>
    <row r="479" spans="1:7" ht="47.25">
      <c r="A479" s="118" t="s">
        <v>597</v>
      </c>
      <c r="B479" s="119">
        <v>917</v>
      </c>
      <c r="C479" s="120">
        <v>1</v>
      </c>
      <c r="D479" s="120">
        <v>13</v>
      </c>
      <c r="E479" s="121" t="s">
        <v>598</v>
      </c>
      <c r="F479" s="122" t="s">
        <v>243</v>
      </c>
      <c r="G479" s="123">
        <v>33.5</v>
      </c>
    </row>
    <row r="480" spans="1:7" ht="63">
      <c r="A480" s="118" t="s">
        <v>599</v>
      </c>
      <c r="B480" s="119">
        <v>917</v>
      </c>
      <c r="C480" s="120">
        <v>1</v>
      </c>
      <c r="D480" s="120">
        <v>13</v>
      </c>
      <c r="E480" s="121" t="s">
        <v>600</v>
      </c>
      <c r="F480" s="122" t="s">
        <v>243</v>
      </c>
      <c r="G480" s="123">
        <v>33.5</v>
      </c>
    </row>
    <row r="481" spans="1:7" ht="31.5">
      <c r="A481" s="118" t="s">
        <v>601</v>
      </c>
      <c r="B481" s="119">
        <v>917</v>
      </c>
      <c r="C481" s="120">
        <v>1</v>
      </c>
      <c r="D481" s="120">
        <v>13</v>
      </c>
      <c r="E481" s="121" t="s">
        <v>602</v>
      </c>
      <c r="F481" s="122" t="s">
        <v>243</v>
      </c>
      <c r="G481" s="123">
        <v>30.5</v>
      </c>
    </row>
    <row r="482" spans="1:7" ht="31.5">
      <c r="A482" s="118" t="s">
        <v>250</v>
      </c>
      <c r="B482" s="119">
        <v>917</v>
      </c>
      <c r="C482" s="120">
        <v>1</v>
      </c>
      <c r="D482" s="120">
        <v>13</v>
      </c>
      <c r="E482" s="121" t="s">
        <v>602</v>
      </c>
      <c r="F482" s="122" t="s">
        <v>251</v>
      </c>
      <c r="G482" s="123">
        <v>30.5</v>
      </c>
    </row>
    <row r="483" spans="1:7">
      <c r="A483" s="118" t="s">
        <v>603</v>
      </c>
      <c r="B483" s="119">
        <v>917</v>
      </c>
      <c r="C483" s="120">
        <v>1</v>
      </c>
      <c r="D483" s="120">
        <v>13</v>
      </c>
      <c r="E483" s="121" t="s">
        <v>604</v>
      </c>
      <c r="F483" s="122" t="s">
        <v>243</v>
      </c>
      <c r="G483" s="123">
        <v>3</v>
      </c>
    </row>
    <row r="484" spans="1:7" ht="31.5">
      <c r="A484" s="118" t="s">
        <v>250</v>
      </c>
      <c r="B484" s="119">
        <v>917</v>
      </c>
      <c r="C484" s="120">
        <v>1</v>
      </c>
      <c r="D484" s="120">
        <v>13</v>
      </c>
      <c r="E484" s="121" t="s">
        <v>604</v>
      </c>
      <c r="F484" s="122" t="s">
        <v>251</v>
      </c>
      <c r="G484" s="123">
        <v>3</v>
      </c>
    </row>
    <row r="485" spans="1:7" ht="31.5">
      <c r="A485" s="118" t="s">
        <v>605</v>
      </c>
      <c r="B485" s="119">
        <v>917</v>
      </c>
      <c r="C485" s="120">
        <v>1</v>
      </c>
      <c r="D485" s="120">
        <v>13</v>
      </c>
      <c r="E485" s="121" t="s">
        <v>606</v>
      </c>
      <c r="F485" s="122" t="s">
        <v>243</v>
      </c>
      <c r="G485" s="123">
        <v>70</v>
      </c>
    </row>
    <row r="486" spans="1:7" ht="46.5" customHeight="1">
      <c r="A486" s="118" t="s">
        <v>607</v>
      </c>
      <c r="B486" s="119">
        <v>917</v>
      </c>
      <c r="C486" s="120">
        <v>1</v>
      </c>
      <c r="D486" s="120">
        <v>13</v>
      </c>
      <c r="E486" s="121" t="s">
        <v>608</v>
      </c>
      <c r="F486" s="122" t="s">
        <v>243</v>
      </c>
      <c r="G486" s="123">
        <v>70</v>
      </c>
    </row>
    <row r="487" spans="1:7" ht="47.25">
      <c r="A487" s="118" t="s">
        <v>609</v>
      </c>
      <c r="B487" s="119">
        <v>917</v>
      </c>
      <c r="C487" s="120">
        <v>1</v>
      </c>
      <c r="D487" s="120">
        <v>13</v>
      </c>
      <c r="E487" s="121" t="s">
        <v>610</v>
      </c>
      <c r="F487" s="122" t="s">
        <v>243</v>
      </c>
      <c r="G487" s="123">
        <v>30</v>
      </c>
    </row>
    <row r="488" spans="1:7" ht="31.5">
      <c r="A488" s="118" t="s">
        <v>250</v>
      </c>
      <c r="B488" s="119">
        <v>917</v>
      </c>
      <c r="C488" s="120">
        <v>1</v>
      </c>
      <c r="D488" s="120">
        <v>13</v>
      </c>
      <c r="E488" s="121" t="s">
        <v>610</v>
      </c>
      <c r="F488" s="122" t="s">
        <v>251</v>
      </c>
      <c r="G488" s="123">
        <v>30</v>
      </c>
    </row>
    <row r="489" spans="1:7" ht="47.25">
      <c r="A489" s="118" t="s">
        <v>611</v>
      </c>
      <c r="B489" s="119">
        <v>917</v>
      </c>
      <c r="C489" s="120">
        <v>1</v>
      </c>
      <c r="D489" s="120">
        <v>13</v>
      </c>
      <c r="E489" s="121" t="s">
        <v>612</v>
      </c>
      <c r="F489" s="122" t="s">
        <v>243</v>
      </c>
      <c r="G489" s="123">
        <v>10</v>
      </c>
    </row>
    <row r="490" spans="1:7" ht="31.5">
      <c r="A490" s="118" t="s">
        <v>250</v>
      </c>
      <c r="B490" s="119">
        <v>917</v>
      </c>
      <c r="C490" s="120">
        <v>1</v>
      </c>
      <c r="D490" s="120">
        <v>13</v>
      </c>
      <c r="E490" s="121" t="s">
        <v>612</v>
      </c>
      <c r="F490" s="122" t="s">
        <v>251</v>
      </c>
      <c r="G490" s="123">
        <v>10</v>
      </c>
    </row>
    <row r="491" spans="1:7" ht="78.75">
      <c r="A491" s="118" t="s">
        <v>613</v>
      </c>
      <c r="B491" s="119">
        <v>917</v>
      </c>
      <c r="C491" s="120">
        <v>1</v>
      </c>
      <c r="D491" s="120">
        <v>13</v>
      </c>
      <c r="E491" s="121" t="s">
        <v>614</v>
      </c>
      <c r="F491" s="122" t="s">
        <v>243</v>
      </c>
      <c r="G491" s="123">
        <v>5</v>
      </c>
    </row>
    <row r="492" spans="1:7" ht="31.5">
      <c r="A492" s="118" t="s">
        <v>250</v>
      </c>
      <c r="B492" s="119">
        <v>917</v>
      </c>
      <c r="C492" s="120">
        <v>1</v>
      </c>
      <c r="D492" s="120">
        <v>13</v>
      </c>
      <c r="E492" s="121" t="s">
        <v>614</v>
      </c>
      <c r="F492" s="122" t="s">
        <v>251</v>
      </c>
      <c r="G492" s="123">
        <v>5</v>
      </c>
    </row>
    <row r="493" spans="1:7" ht="47.25">
      <c r="A493" s="118" t="s">
        <v>615</v>
      </c>
      <c r="B493" s="119">
        <v>917</v>
      </c>
      <c r="C493" s="120">
        <v>1</v>
      </c>
      <c r="D493" s="120">
        <v>13</v>
      </c>
      <c r="E493" s="121" t="s">
        <v>616</v>
      </c>
      <c r="F493" s="122" t="s">
        <v>243</v>
      </c>
      <c r="G493" s="123">
        <v>10</v>
      </c>
    </row>
    <row r="494" spans="1:7" ht="31.5">
      <c r="A494" s="118" t="s">
        <v>250</v>
      </c>
      <c r="B494" s="119">
        <v>917</v>
      </c>
      <c r="C494" s="120">
        <v>1</v>
      </c>
      <c r="D494" s="120">
        <v>13</v>
      </c>
      <c r="E494" s="121" t="s">
        <v>616</v>
      </c>
      <c r="F494" s="122" t="s">
        <v>251</v>
      </c>
      <c r="G494" s="123">
        <v>10</v>
      </c>
    </row>
    <row r="495" spans="1:7" ht="63">
      <c r="A495" s="118" t="s">
        <v>617</v>
      </c>
      <c r="B495" s="119">
        <v>917</v>
      </c>
      <c r="C495" s="120">
        <v>1</v>
      </c>
      <c r="D495" s="120">
        <v>13</v>
      </c>
      <c r="E495" s="121" t="s">
        <v>618</v>
      </c>
      <c r="F495" s="122" t="s">
        <v>243</v>
      </c>
      <c r="G495" s="123">
        <v>15</v>
      </c>
    </row>
    <row r="496" spans="1:7" ht="31.5">
      <c r="A496" s="118" t="s">
        <v>250</v>
      </c>
      <c r="B496" s="119">
        <v>917</v>
      </c>
      <c r="C496" s="120">
        <v>1</v>
      </c>
      <c r="D496" s="120">
        <v>13</v>
      </c>
      <c r="E496" s="121" t="s">
        <v>618</v>
      </c>
      <c r="F496" s="122" t="s">
        <v>251</v>
      </c>
      <c r="G496" s="123">
        <v>15</v>
      </c>
    </row>
    <row r="497" spans="1:7">
      <c r="A497" s="118" t="s">
        <v>708</v>
      </c>
      <c r="B497" s="119">
        <v>917</v>
      </c>
      <c r="C497" s="120">
        <v>1</v>
      </c>
      <c r="D497" s="120">
        <v>13</v>
      </c>
      <c r="E497" s="121" t="s">
        <v>709</v>
      </c>
      <c r="F497" s="122" t="s">
        <v>243</v>
      </c>
      <c r="G497" s="123">
        <v>460.4</v>
      </c>
    </row>
    <row r="498" spans="1:7" ht="47.25">
      <c r="A498" s="118" t="s">
        <v>752</v>
      </c>
      <c r="B498" s="119">
        <v>917</v>
      </c>
      <c r="C498" s="120">
        <v>1</v>
      </c>
      <c r="D498" s="120">
        <v>13</v>
      </c>
      <c r="E498" s="121" t="s">
        <v>753</v>
      </c>
      <c r="F498" s="122" t="s">
        <v>243</v>
      </c>
      <c r="G498" s="123">
        <v>460.4</v>
      </c>
    </row>
    <row r="499" spans="1:7" ht="47.25">
      <c r="A499" s="118" t="s">
        <v>754</v>
      </c>
      <c r="B499" s="119">
        <v>917</v>
      </c>
      <c r="C499" s="120">
        <v>1</v>
      </c>
      <c r="D499" s="120">
        <v>13</v>
      </c>
      <c r="E499" s="121" t="s">
        <v>755</v>
      </c>
      <c r="F499" s="122" t="s">
        <v>243</v>
      </c>
      <c r="G499" s="123">
        <v>460.4</v>
      </c>
    </row>
    <row r="500" spans="1:7" ht="31.5">
      <c r="A500" s="118" t="s">
        <v>756</v>
      </c>
      <c r="B500" s="119">
        <v>917</v>
      </c>
      <c r="C500" s="120">
        <v>1</v>
      </c>
      <c r="D500" s="120">
        <v>13</v>
      </c>
      <c r="E500" s="121" t="s">
        <v>757</v>
      </c>
      <c r="F500" s="122" t="s">
        <v>243</v>
      </c>
      <c r="G500" s="123">
        <v>460.4</v>
      </c>
    </row>
    <row r="501" spans="1:7" ht="31.5">
      <c r="A501" s="118" t="s">
        <v>250</v>
      </c>
      <c r="B501" s="119">
        <v>917</v>
      </c>
      <c r="C501" s="120">
        <v>1</v>
      </c>
      <c r="D501" s="120">
        <v>13</v>
      </c>
      <c r="E501" s="121" t="s">
        <v>757</v>
      </c>
      <c r="F501" s="122" t="s">
        <v>251</v>
      </c>
      <c r="G501" s="123">
        <v>460.4</v>
      </c>
    </row>
    <row r="502" spans="1:7">
      <c r="A502" s="118" t="s">
        <v>777</v>
      </c>
      <c r="B502" s="119">
        <v>917</v>
      </c>
      <c r="C502" s="120">
        <v>2</v>
      </c>
      <c r="D502" s="120">
        <v>0</v>
      </c>
      <c r="E502" s="121" t="s">
        <v>243</v>
      </c>
      <c r="F502" s="122" t="s">
        <v>243</v>
      </c>
      <c r="G502" s="123">
        <v>36.5</v>
      </c>
    </row>
    <row r="503" spans="1:7">
      <c r="A503" s="118" t="s">
        <v>745</v>
      </c>
      <c r="B503" s="119">
        <v>917</v>
      </c>
      <c r="C503" s="120">
        <v>2</v>
      </c>
      <c r="D503" s="120">
        <v>4</v>
      </c>
      <c r="E503" s="121" t="s">
        <v>243</v>
      </c>
      <c r="F503" s="122" t="s">
        <v>243</v>
      </c>
      <c r="G503" s="123">
        <v>36.5</v>
      </c>
    </row>
    <row r="504" spans="1:7">
      <c r="A504" s="118" t="s">
        <v>708</v>
      </c>
      <c r="B504" s="119">
        <v>917</v>
      </c>
      <c r="C504" s="120">
        <v>2</v>
      </c>
      <c r="D504" s="120">
        <v>4</v>
      </c>
      <c r="E504" s="121" t="s">
        <v>709</v>
      </c>
      <c r="F504" s="122" t="s">
        <v>243</v>
      </c>
      <c r="G504" s="123">
        <v>36.5</v>
      </c>
    </row>
    <row r="505" spans="1:7" ht="31.5">
      <c r="A505" s="118" t="s">
        <v>741</v>
      </c>
      <c r="B505" s="119">
        <v>917</v>
      </c>
      <c r="C505" s="120">
        <v>2</v>
      </c>
      <c r="D505" s="120">
        <v>4</v>
      </c>
      <c r="E505" s="121" t="s">
        <v>742</v>
      </c>
      <c r="F505" s="122" t="s">
        <v>243</v>
      </c>
      <c r="G505" s="123">
        <v>36.5</v>
      </c>
    </row>
    <row r="506" spans="1:7" ht="62.25" customHeight="1">
      <c r="A506" s="118" t="s">
        <v>743</v>
      </c>
      <c r="B506" s="119">
        <v>917</v>
      </c>
      <c r="C506" s="120">
        <v>2</v>
      </c>
      <c r="D506" s="120">
        <v>4</v>
      </c>
      <c r="E506" s="121" t="s">
        <v>744</v>
      </c>
      <c r="F506" s="122" t="s">
        <v>243</v>
      </c>
      <c r="G506" s="123">
        <v>36.5</v>
      </c>
    </row>
    <row r="507" spans="1:7" ht="31.5">
      <c r="A507" s="118" t="s">
        <v>250</v>
      </c>
      <c r="B507" s="119">
        <v>917</v>
      </c>
      <c r="C507" s="120">
        <v>2</v>
      </c>
      <c r="D507" s="120">
        <v>4</v>
      </c>
      <c r="E507" s="121" t="s">
        <v>744</v>
      </c>
      <c r="F507" s="122" t="s">
        <v>251</v>
      </c>
      <c r="G507" s="123">
        <v>36.5</v>
      </c>
    </row>
    <row r="508" spans="1:7">
      <c r="A508" s="118" t="s">
        <v>772</v>
      </c>
      <c r="B508" s="119">
        <v>917</v>
      </c>
      <c r="C508" s="120">
        <v>4</v>
      </c>
      <c r="D508" s="120">
        <v>0</v>
      </c>
      <c r="E508" s="121" t="s">
        <v>243</v>
      </c>
      <c r="F508" s="122" t="s">
        <v>243</v>
      </c>
      <c r="G508" s="123">
        <v>1861.5</v>
      </c>
    </row>
    <row r="509" spans="1:7">
      <c r="A509" s="118" t="s">
        <v>430</v>
      </c>
      <c r="B509" s="119">
        <v>917</v>
      </c>
      <c r="C509" s="120">
        <v>4</v>
      </c>
      <c r="D509" s="120">
        <v>5</v>
      </c>
      <c r="E509" s="121" t="s">
        <v>243</v>
      </c>
      <c r="F509" s="122" t="s">
        <v>243</v>
      </c>
      <c r="G509" s="123">
        <v>1861.5</v>
      </c>
    </row>
    <row r="510" spans="1:7" ht="63">
      <c r="A510" s="118" t="s">
        <v>408</v>
      </c>
      <c r="B510" s="119">
        <v>917</v>
      </c>
      <c r="C510" s="120">
        <v>4</v>
      </c>
      <c r="D510" s="120">
        <v>5</v>
      </c>
      <c r="E510" s="121" t="s">
        <v>409</v>
      </c>
      <c r="F510" s="122" t="s">
        <v>243</v>
      </c>
      <c r="G510" s="123">
        <v>1861.5</v>
      </c>
    </row>
    <row r="511" spans="1:7" ht="47.25">
      <c r="A511" s="118" t="s">
        <v>424</v>
      </c>
      <c r="B511" s="119">
        <v>917</v>
      </c>
      <c r="C511" s="120">
        <v>4</v>
      </c>
      <c r="D511" s="120">
        <v>5</v>
      </c>
      <c r="E511" s="121" t="s">
        <v>425</v>
      </c>
      <c r="F511" s="122" t="s">
        <v>243</v>
      </c>
      <c r="G511" s="123">
        <v>1861.5</v>
      </c>
    </row>
    <row r="512" spans="1:7" ht="31.5">
      <c r="A512" s="118" t="s">
        <v>426</v>
      </c>
      <c r="B512" s="119">
        <v>917</v>
      </c>
      <c r="C512" s="120">
        <v>4</v>
      </c>
      <c r="D512" s="120">
        <v>5</v>
      </c>
      <c r="E512" s="121" t="s">
        <v>427</v>
      </c>
      <c r="F512" s="122" t="s">
        <v>243</v>
      </c>
      <c r="G512" s="123">
        <v>1861.5</v>
      </c>
    </row>
    <row r="513" spans="1:7" ht="63">
      <c r="A513" s="118" t="s">
        <v>428</v>
      </c>
      <c r="B513" s="119">
        <v>917</v>
      </c>
      <c r="C513" s="120">
        <v>4</v>
      </c>
      <c r="D513" s="120">
        <v>5</v>
      </c>
      <c r="E513" s="121" t="s">
        <v>429</v>
      </c>
      <c r="F513" s="122" t="s">
        <v>243</v>
      </c>
      <c r="G513" s="123">
        <v>1861.5</v>
      </c>
    </row>
    <row r="514" spans="1:7" ht="31.5">
      <c r="A514" s="118" t="s">
        <v>250</v>
      </c>
      <c r="B514" s="119">
        <v>917</v>
      </c>
      <c r="C514" s="120">
        <v>4</v>
      </c>
      <c r="D514" s="120">
        <v>5</v>
      </c>
      <c r="E514" s="121" t="s">
        <v>429</v>
      </c>
      <c r="F514" s="122" t="s">
        <v>251</v>
      </c>
      <c r="G514" s="123">
        <v>1861.5</v>
      </c>
    </row>
    <row r="515" spans="1:7">
      <c r="A515" s="118" t="s">
        <v>833</v>
      </c>
      <c r="B515" s="119">
        <v>917</v>
      </c>
      <c r="C515" s="120">
        <v>6</v>
      </c>
      <c r="D515" s="120">
        <v>0</v>
      </c>
      <c r="E515" s="121" t="s">
        <v>243</v>
      </c>
      <c r="F515" s="122" t="s">
        <v>243</v>
      </c>
      <c r="G515" s="123">
        <v>41.4</v>
      </c>
    </row>
    <row r="516" spans="1:7">
      <c r="A516" s="118" t="s">
        <v>830</v>
      </c>
      <c r="B516" s="119">
        <v>917</v>
      </c>
      <c r="C516" s="120">
        <v>6</v>
      </c>
      <c r="D516" s="120">
        <v>5</v>
      </c>
      <c r="E516" s="121" t="s">
        <v>243</v>
      </c>
      <c r="F516" s="122" t="s">
        <v>243</v>
      </c>
      <c r="G516" s="123">
        <v>41.4</v>
      </c>
    </row>
    <row r="517" spans="1:7" ht="63">
      <c r="A517" s="118" t="s">
        <v>408</v>
      </c>
      <c r="B517" s="119">
        <v>917</v>
      </c>
      <c r="C517" s="120">
        <v>6</v>
      </c>
      <c r="D517" s="120">
        <v>5</v>
      </c>
      <c r="E517" s="121" t="s">
        <v>409</v>
      </c>
      <c r="F517" s="122" t="s">
        <v>243</v>
      </c>
      <c r="G517" s="123">
        <v>41.4</v>
      </c>
    </row>
    <row r="518" spans="1:7" ht="47.25">
      <c r="A518" s="118" t="s">
        <v>424</v>
      </c>
      <c r="B518" s="119">
        <v>917</v>
      </c>
      <c r="C518" s="120">
        <v>6</v>
      </c>
      <c r="D518" s="120">
        <v>5</v>
      </c>
      <c r="E518" s="121" t="s">
        <v>425</v>
      </c>
      <c r="F518" s="122" t="s">
        <v>243</v>
      </c>
      <c r="G518" s="123">
        <v>41.4</v>
      </c>
    </row>
    <row r="519" spans="1:7" ht="31.5">
      <c r="A519" s="118" t="s">
        <v>826</v>
      </c>
      <c r="B519" s="119">
        <v>917</v>
      </c>
      <c r="C519" s="120">
        <v>6</v>
      </c>
      <c r="D519" s="120">
        <v>5</v>
      </c>
      <c r="E519" s="121" t="s">
        <v>827</v>
      </c>
      <c r="F519" s="122" t="s">
        <v>243</v>
      </c>
      <c r="G519" s="123">
        <v>41.4</v>
      </c>
    </row>
    <row r="520" spans="1:7" ht="46.5" customHeight="1">
      <c r="A520" s="118" t="s">
        <v>828</v>
      </c>
      <c r="B520" s="119">
        <v>917</v>
      </c>
      <c r="C520" s="120">
        <v>6</v>
      </c>
      <c r="D520" s="120">
        <v>5</v>
      </c>
      <c r="E520" s="121" t="s">
        <v>829</v>
      </c>
      <c r="F520" s="122" t="s">
        <v>243</v>
      </c>
      <c r="G520" s="123">
        <v>41.4</v>
      </c>
    </row>
    <row r="521" spans="1:7" ht="31.5">
      <c r="A521" s="118" t="s">
        <v>250</v>
      </c>
      <c r="B521" s="119">
        <v>917</v>
      </c>
      <c r="C521" s="120">
        <v>6</v>
      </c>
      <c r="D521" s="120">
        <v>5</v>
      </c>
      <c r="E521" s="121" t="s">
        <v>829</v>
      </c>
      <c r="F521" s="122" t="s">
        <v>251</v>
      </c>
      <c r="G521" s="123">
        <v>41.4</v>
      </c>
    </row>
    <row r="522" spans="1:7">
      <c r="A522" s="118" t="s">
        <v>764</v>
      </c>
      <c r="B522" s="119">
        <v>917</v>
      </c>
      <c r="C522" s="120">
        <v>7</v>
      </c>
      <c r="D522" s="120">
        <v>0</v>
      </c>
      <c r="E522" s="121" t="s">
        <v>243</v>
      </c>
      <c r="F522" s="122" t="s">
        <v>243</v>
      </c>
      <c r="G522" s="123">
        <v>405</v>
      </c>
    </row>
    <row r="523" spans="1:7" ht="31.5">
      <c r="A523" s="118" t="s">
        <v>259</v>
      </c>
      <c r="B523" s="119">
        <v>917</v>
      </c>
      <c r="C523" s="120">
        <v>7</v>
      </c>
      <c r="D523" s="120">
        <v>5</v>
      </c>
      <c r="E523" s="121" t="s">
        <v>243</v>
      </c>
      <c r="F523" s="122" t="s">
        <v>243</v>
      </c>
      <c r="G523" s="123">
        <v>155</v>
      </c>
    </row>
    <row r="524" spans="1:7" ht="47.25">
      <c r="A524" s="118" t="s">
        <v>528</v>
      </c>
      <c r="B524" s="119">
        <v>917</v>
      </c>
      <c r="C524" s="120">
        <v>7</v>
      </c>
      <c r="D524" s="120">
        <v>5</v>
      </c>
      <c r="E524" s="121" t="s">
        <v>529</v>
      </c>
      <c r="F524" s="122" t="s">
        <v>243</v>
      </c>
      <c r="G524" s="123">
        <v>155</v>
      </c>
    </row>
    <row r="525" spans="1:7" ht="31.5">
      <c r="A525" s="118" t="s">
        <v>530</v>
      </c>
      <c r="B525" s="119">
        <v>917</v>
      </c>
      <c r="C525" s="120">
        <v>7</v>
      </c>
      <c r="D525" s="120">
        <v>5</v>
      </c>
      <c r="E525" s="121" t="s">
        <v>531</v>
      </c>
      <c r="F525" s="122" t="s">
        <v>243</v>
      </c>
      <c r="G525" s="123">
        <v>155</v>
      </c>
    </row>
    <row r="526" spans="1:7" ht="47.25">
      <c r="A526" s="118" t="s">
        <v>532</v>
      </c>
      <c r="B526" s="119">
        <v>917</v>
      </c>
      <c r="C526" s="120">
        <v>7</v>
      </c>
      <c r="D526" s="120">
        <v>5</v>
      </c>
      <c r="E526" s="121" t="s">
        <v>533</v>
      </c>
      <c r="F526" s="122" t="s">
        <v>243</v>
      </c>
      <c r="G526" s="123">
        <v>131.9</v>
      </c>
    </row>
    <row r="527" spans="1:7" ht="31.5" customHeight="1">
      <c r="A527" s="118" t="s">
        <v>534</v>
      </c>
      <c r="B527" s="119">
        <v>917</v>
      </c>
      <c r="C527" s="120">
        <v>7</v>
      </c>
      <c r="D527" s="120">
        <v>5</v>
      </c>
      <c r="E527" s="121" t="s">
        <v>535</v>
      </c>
      <c r="F527" s="122" t="s">
        <v>243</v>
      </c>
      <c r="G527" s="123">
        <v>27.5</v>
      </c>
    </row>
    <row r="528" spans="1:7" ht="31.5">
      <c r="A528" s="118" t="s">
        <v>250</v>
      </c>
      <c r="B528" s="119">
        <v>917</v>
      </c>
      <c r="C528" s="120">
        <v>7</v>
      </c>
      <c r="D528" s="120">
        <v>5</v>
      </c>
      <c r="E528" s="121" t="s">
        <v>535</v>
      </c>
      <c r="F528" s="122" t="s">
        <v>251</v>
      </c>
      <c r="G528" s="123">
        <v>27.5</v>
      </c>
    </row>
    <row r="529" spans="1:7" ht="47.25">
      <c r="A529" s="118" t="s">
        <v>536</v>
      </c>
      <c r="B529" s="119">
        <v>917</v>
      </c>
      <c r="C529" s="120">
        <v>7</v>
      </c>
      <c r="D529" s="120">
        <v>5</v>
      </c>
      <c r="E529" s="121" t="s">
        <v>537</v>
      </c>
      <c r="F529" s="122" t="s">
        <v>243</v>
      </c>
      <c r="G529" s="123">
        <v>73</v>
      </c>
    </row>
    <row r="530" spans="1:7" ht="31.5">
      <c r="A530" s="118" t="s">
        <v>250</v>
      </c>
      <c r="B530" s="119">
        <v>917</v>
      </c>
      <c r="C530" s="120">
        <v>7</v>
      </c>
      <c r="D530" s="120">
        <v>5</v>
      </c>
      <c r="E530" s="121" t="s">
        <v>537</v>
      </c>
      <c r="F530" s="122" t="s">
        <v>251</v>
      </c>
      <c r="G530" s="123">
        <v>73</v>
      </c>
    </row>
    <row r="531" spans="1:7" ht="46.5" customHeight="1">
      <c r="A531" s="118" t="s">
        <v>538</v>
      </c>
      <c r="B531" s="119">
        <v>917</v>
      </c>
      <c r="C531" s="120">
        <v>7</v>
      </c>
      <c r="D531" s="120">
        <v>5</v>
      </c>
      <c r="E531" s="121" t="s">
        <v>539</v>
      </c>
      <c r="F531" s="122" t="s">
        <v>243</v>
      </c>
      <c r="G531" s="123">
        <v>31.4</v>
      </c>
    </row>
    <row r="532" spans="1:7" ht="31.5">
      <c r="A532" s="118" t="s">
        <v>250</v>
      </c>
      <c r="B532" s="119">
        <v>917</v>
      </c>
      <c r="C532" s="120">
        <v>7</v>
      </c>
      <c r="D532" s="120">
        <v>5</v>
      </c>
      <c r="E532" s="121" t="s">
        <v>539</v>
      </c>
      <c r="F532" s="122" t="s">
        <v>251</v>
      </c>
      <c r="G532" s="123">
        <v>31.4</v>
      </c>
    </row>
    <row r="533" spans="1:7" ht="31.5">
      <c r="A533" s="118" t="s">
        <v>556</v>
      </c>
      <c r="B533" s="119">
        <v>917</v>
      </c>
      <c r="C533" s="120">
        <v>7</v>
      </c>
      <c r="D533" s="120">
        <v>5</v>
      </c>
      <c r="E533" s="121" t="s">
        <v>557</v>
      </c>
      <c r="F533" s="122" t="s">
        <v>243</v>
      </c>
      <c r="G533" s="123">
        <v>6.5</v>
      </c>
    </row>
    <row r="534" spans="1:7" ht="31.5">
      <c r="A534" s="118" t="s">
        <v>257</v>
      </c>
      <c r="B534" s="119">
        <v>917</v>
      </c>
      <c r="C534" s="120">
        <v>7</v>
      </c>
      <c r="D534" s="120">
        <v>5</v>
      </c>
      <c r="E534" s="121" t="s">
        <v>558</v>
      </c>
      <c r="F534" s="122" t="s">
        <v>243</v>
      </c>
      <c r="G534" s="123">
        <v>6.5</v>
      </c>
    </row>
    <row r="535" spans="1:7" ht="31.5">
      <c r="A535" s="118" t="s">
        <v>250</v>
      </c>
      <c r="B535" s="119">
        <v>917</v>
      </c>
      <c r="C535" s="120">
        <v>7</v>
      </c>
      <c r="D535" s="120">
        <v>5</v>
      </c>
      <c r="E535" s="121" t="s">
        <v>558</v>
      </c>
      <c r="F535" s="122" t="s">
        <v>251</v>
      </c>
      <c r="G535" s="123">
        <v>6.5</v>
      </c>
    </row>
    <row r="536" spans="1:7" ht="31.5">
      <c r="A536" s="118" t="s">
        <v>562</v>
      </c>
      <c r="B536" s="119">
        <v>917</v>
      </c>
      <c r="C536" s="120">
        <v>7</v>
      </c>
      <c r="D536" s="120">
        <v>5</v>
      </c>
      <c r="E536" s="121" t="s">
        <v>563</v>
      </c>
      <c r="F536" s="122" t="s">
        <v>243</v>
      </c>
      <c r="G536" s="123">
        <v>16.600000000000001</v>
      </c>
    </row>
    <row r="537" spans="1:7" ht="63">
      <c r="A537" s="118" t="s">
        <v>569</v>
      </c>
      <c r="B537" s="119">
        <v>917</v>
      </c>
      <c r="C537" s="120">
        <v>7</v>
      </c>
      <c r="D537" s="120">
        <v>5</v>
      </c>
      <c r="E537" s="121" t="s">
        <v>570</v>
      </c>
      <c r="F537" s="122" t="s">
        <v>243</v>
      </c>
      <c r="G537" s="123">
        <v>16.600000000000001</v>
      </c>
    </row>
    <row r="538" spans="1:7" ht="31.5">
      <c r="A538" s="118" t="s">
        <v>250</v>
      </c>
      <c r="B538" s="119">
        <v>917</v>
      </c>
      <c r="C538" s="120">
        <v>7</v>
      </c>
      <c r="D538" s="120">
        <v>5</v>
      </c>
      <c r="E538" s="121" t="s">
        <v>570</v>
      </c>
      <c r="F538" s="122" t="s">
        <v>251</v>
      </c>
      <c r="G538" s="123">
        <v>16.600000000000001</v>
      </c>
    </row>
    <row r="539" spans="1:7">
      <c r="A539" s="118" t="s">
        <v>345</v>
      </c>
      <c r="B539" s="119">
        <v>917</v>
      </c>
      <c r="C539" s="120">
        <v>7</v>
      </c>
      <c r="D539" s="120">
        <v>7</v>
      </c>
      <c r="E539" s="121" t="s">
        <v>243</v>
      </c>
      <c r="F539" s="122" t="s">
        <v>243</v>
      </c>
      <c r="G539" s="123">
        <v>250</v>
      </c>
    </row>
    <row r="540" spans="1:7" ht="47.25">
      <c r="A540" s="118" t="s">
        <v>625</v>
      </c>
      <c r="B540" s="119">
        <v>917</v>
      </c>
      <c r="C540" s="120">
        <v>7</v>
      </c>
      <c r="D540" s="120">
        <v>7</v>
      </c>
      <c r="E540" s="121" t="s">
        <v>626</v>
      </c>
      <c r="F540" s="122" t="s">
        <v>243</v>
      </c>
      <c r="G540" s="123">
        <v>250</v>
      </c>
    </row>
    <row r="541" spans="1:7" ht="47.25">
      <c r="A541" s="118" t="s">
        <v>627</v>
      </c>
      <c r="B541" s="119">
        <v>917</v>
      </c>
      <c r="C541" s="120">
        <v>7</v>
      </c>
      <c r="D541" s="120">
        <v>7</v>
      </c>
      <c r="E541" s="121" t="s">
        <v>628</v>
      </c>
      <c r="F541" s="122" t="s">
        <v>243</v>
      </c>
      <c r="G541" s="123">
        <v>166</v>
      </c>
    </row>
    <row r="542" spans="1:7" ht="47.25">
      <c r="A542" s="118" t="s">
        <v>629</v>
      </c>
      <c r="B542" s="119">
        <v>917</v>
      </c>
      <c r="C542" s="120">
        <v>7</v>
      </c>
      <c r="D542" s="120">
        <v>7</v>
      </c>
      <c r="E542" s="121" t="s">
        <v>630</v>
      </c>
      <c r="F542" s="122" t="s">
        <v>243</v>
      </c>
      <c r="G542" s="123">
        <v>166</v>
      </c>
    </row>
    <row r="543" spans="1:7" ht="46.5" customHeight="1">
      <c r="A543" s="118" t="s">
        <v>631</v>
      </c>
      <c r="B543" s="119">
        <v>917</v>
      </c>
      <c r="C543" s="120">
        <v>7</v>
      </c>
      <c r="D543" s="120">
        <v>7</v>
      </c>
      <c r="E543" s="121" t="s">
        <v>632</v>
      </c>
      <c r="F543" s="122" t="s">
        <v>243</v>
      </c>
      <c r="G543" s="123">
        <v>146</v>
      </c>
    </row>
    <row r="544" spans="1:7" ht="31.5">
      <c r="A544" s="118" t="s">
        <v>250</v>
      </c>
      <c r="B544" s="119">
        <v>917</v>
      </c>
      <c r="C544" s="120">
        <v>7</v>
      </c>
      <c r="D544" s="120">
        <v>7</v>
      </c>
      <c r="E544" s="121" t="s">
        <v>632</v>
      </c>
      <c r="F544" s="122" t="s">
        <v>251</v>
      </c>
      <c r="G544" s="123">
        <v>146</v>
      </c>
    </row>
    <row r="545" spans="1:7" ht="47.25">
      <c r="A545" s="118" t="s">
        <v>633</v>
      </c>
      <c r="B545" s="119">
        <v>917</v>
      </c>
      <c r="C545" s="120">
        <v>7</v>
      </c>
      <c r="D545" s="120">
        <v>7</v>
      </c>
      <c r="E545" s="121" t="s">
        <v>634</v>
      </c>
      <c r="F545" s="122" t="s">
        <v>243</v>
      </c>
      <c r="G545" s="123">
        <v>20</v>
      </c>
    </row>
    <row r="546" spans="1:7" ht="31.5">
      <c r="A546" s="118" t="s">
        <v>250</v>
      </c>
      <c r="B546" s="119">
        <v>917</v>
      </c>
      <c r="C546" s="120">
        <v>7</v>
      </c>
      <c r="D546" s="120">
        <v>7</v>
      </c>
      <c r="E546" s="121" t="s">
        <v>634</v>
      </c>
      <c r="F546" s="122" t="s">
        <v>251</v>
      </c>
      <c r="G546" s="123">
        <v>20</v>
      </c>
    </row>
    <row r="547" spans="1:7" ht="63" customHeight="1">
      <c r="A547" s="118" t="s">
        <v>664</v>
      </c>
      <c r="B547" s="119">
        <v>917</v>
      </c>
      <c r="C547" s="120">
        <v>7</v>
      </c>
      <c r="D547" s="120">
        <v>7</v>
      </c>
      <c r="E547" s="121" t="s">
        <v>665</v>
      </c>
      <c r="F547" s="122" t="s">
        <v>243</v>
      </c>
      <c r="G547" s="123">
        <v>84</v>
      </c>
    </row>
    <row r="548" spans="1:7" ht="47.25">
      <c r="A548" s="118" t="s">
        <v>666</v>
      </c>
      <c r="B548" s="119">
        <v>917</v>
      </c>
      <c r="C548" s="120">
        <v>7</v>
      </c>
      <c r="D548" s="120">
        <v>7</v>
      </c>
      <c r="E548" s="121" t="s">
        <v>667</v>
      </c>
      <c r="F548" s="122" t="s">
        <v>243</v>
      </c>
      <c r="G548" s="123">
        <v>84</v>
      </c>
    </row>
    <row r="549" spans="1:7" ht="31.5">
      <c r="A549" s="118" t="s">
        <v>668</v>
      </c>
      <c r="B549" s="119">
        <v>917</v>
      </c>
      <c r="C549" s="120">
        <v>7</v>
      </c>
      <c r="D549" s="120">
        <v>7</v>
      </c>
      <c r="E549" s="121" t="s">
        <v>669</v>
      </c>
      <c r="F549" s="122" t="s">
        <v>243</v>
      </c>
      <c r="G549" s="123">
        <v>48</v>
      </c>
    </row>
    <row r="550" spans="1:7" ht="31.5">
      <c r="A550" s="118" t="s">
        <v>250</v>
      </c>
      <c r="B550" s="119">
        <v>917</v>
      </c>
      <c r="C550" s="120">
        <v>7</v>
      </c>
      <c r="D550" s="120">
        <v>7</v>
      </c>
      <c r="E550" s="121" t="s">
        <v>669</v>
      </c>
      <c r="F550" s="122" t="s">
        <v>251</v>
      </c>
      <c r="G550" s="123">
        <v>48</v>
      </c>
    </row>
    <row r="551" spans="1:7" ht="31.5">
      <c r="A551" s="118" t="s">
        <v>670</v>
      </c>
      <c r="B551" s="119">
        <v>917</v>
      </c>
      <c r="C551" s="120">
        <v>7</v>
      </c>
      <c r="D551" s="120">
        <v>7</v>
      </c>
      <c r="E551" s="121" t="s">
        <v>671</v>
      </c>
      <c r="F551" s="122" t="s">
        <v>243</v>
      </c>
      <c r="G551" s="123">
        <v>36</v>
      </c>
    </row>
    <row r="552" spans="1:7" ht="31.5">
      <c r="A552" s="118" t="s">
        <v>250</v>
      </c>
      <c r="B552" s="119">
        <v>917</v>
      </c>
      <c r="C552" s="120">
        <v>7</v>
      </c>
      <c r="D552" s="120">
        <v>7</v>
      </c>
      <c r="E552" s="121" t="s">
        <v>671</v>
      </c>
      <c r="F552" s="122" t="s">
        <v>251</v>
      </c>
      <c r="G552" s="123">
        <v>36</v>
      </c>
    </row>
    <row r="553" spans="1:7">
      <c r="A553" s="118" t="s">
        <v>778</v>
      </c>
      <c r="B553" s="119">
        <v>917</v>
      </c>
      <c r="C553" s="120">
        <v>9</v>
      </c>
      <c r="D553" s="120">
        <v>0</v>
      </c>
      <c r="E553" s="121" t="s">
        <v>243</v>
      </c>
      <c r="F553" s="122" t="s">
        <v>243</v>
      </c>
      <c r="G553" s="123">
        <v>311</v>
      </c>
    </row>
    <row r="554" spans="1:7">
      <c r="A554" s="118" t="s">
        <v>678</v>
      </c>
      <c r="B554" s="119">
        <v>917</v>
      </c>
      <c r="C554" s="120">
        <v>9</v>
      </c>
      <c r="D554" s="120">
        <v>9</v>
      </c>
      <c r="E554" s="121" t="s">
        <v>243</v>
      </c>
      <c r="F554" s="122" t="s">
        <v>243</v>
      </c>
      <c r="G554" s="123">
        <v>311</v>
      </c>
    </row>
    <row r="555" spans="1:7" ht="47.25">
      <c r="A555" s="118" t="s">
        <v>672</v>
      </c>
      <c r="B555" s="119">
        <v>917</v>
      </c>
      <c r="C555" s="120">
        <v>9</v>
      </c>
      <c r="D555" s="120">
        <v>9</v>
      </c>
      <c r="E555" s="121" t="s">
        <v>673</v>
      </c>
      <c r="F555" s="122" t="s">
        <v>243</v>
      </c>
      <c r="G555" s="123">
        <v>311</v>
      </c>
    </row>
    <row r="556" spans="1:7" ht="47.25">
      <c r="A556" s="118" t="s">
        <v>674</v>
      </c>
      <c r="B556" s="119">
        <v>917</v>
      </c>
      <c r="C556" s="120">
        <v>9</v>
      </c>
      <c r="D556" s="120">
        <v>9</v>
      </c>
      <c r="E556" s="121" t="s">
        <v>675</v>
      </c>
      <c r="F556" s="122" t="s">
        <v>243</v>
      </c>
      <c r="G556" s="123">
        <v>311</v>
      </c>
    </row>
    <row r="557" spans="1:7" ht="46.5" customHeight="1">
      <c r="A557" s="118" t="s">
        <v>676</v>
      </c>
      <c r="B557" s="119">
        <v>917</v>
      </c>
      <c r="C557" s="120">
        <v>9</v>
      </c>
      <c r="D557" s="120">
        <v>9</v>
      </c>
      <c r="E557" s="121" t="s">
        <v>677</v>
      </c>
      <c r="F557" s="122" t="s">
        <v>243</v>
      </c>
      <c r="G557" s="123">
        <v>50</v>
      </c>
    </row>
    <row r="558" spans="1:7">
      <c r="A558" s="118" t="s">
        <v>289</v>
      </c>
      <c r="B558" s="119">
        <v>917</v>
      </c>
      <c r="C558" s="120">
        <v>9</v>
      </c>
      <c r="D558" s="120">
        <v>9</v>
      </c>
      <c r="E558" s="121" t="s">
        <v>677</v>
      </c>
      <c r="F558" s="122" t="s">
        <v>290</v>
      </c>
      <c r="G558" s="123">
        <v>50</v>
      </c>
    </row>
    <row r="559" spans="1:7" ht="47.25">
      <c r="A559" s="118" t="s">
        <v>679</v>
      </c>
      <c r="B559" s="119">
        <v>917</v>
      </c>
      <c r="C559" s="120">
        <v>9</v>
      </c>
      <c r="D559" s="120">
        <v>9</v>
      </c>
      <c r="E559" s="121" t="s">
        <v>680</v>
      </c>
      <c r="F559" s="122" t="s">
        <v>243</v>
      </c>
      <c r="G559" s="123">
        <v>20</v>
      </c>
    </row>
    <row r="560" spans="1:7" ht="31.5">
      <c r="A560" s="118" t="s">
        <v>250</v>
      </c>
      <c r="B560" s="119">
        <v>917</v>
      </c>
      <c r="C560" s="120">
        <v>9</v>
      </c>
      <c r="D560" s="120">
        <v>9</v>
      </c>
      <c r="E560" s="121" t="s">
        <v>680</v>
      </c>
      <c r="F560" s="122" t="s">
        <v>251</v>
      </c>
      <c r="G560" s="123">
        <v>20</v>
      </c>
    </row>
    <row r="561" spans="1:7" ht="31.5">
      <c r="A561" s="118" t="s">
        <v>681</v>
      </c>
      <c r="B561" s="119">
        <v>917</v>
      </c>
      <c r="C561" s="120">
        <v>9</v>
      </c>
      <c r="D561" s="120">
        <v>9</v>
      </c>
      <c r="E561" s="121" t="s">
        <v>682</v>
      </c>
      <c r="F561" s="122" t="s">
        <v>243</v>
      </c>
      <c r="G561" s="123">
        <v>229</v>
      </c>
    </row>
    <row r="562" spans="1:7" ht="31.5">
      <c r="A562" s="118" t="s">
        <v>250</v>
      </c>
      <c r="B562" s="119">
        <v>917</v>
      </c>
      <c r="C562" s="120">
        <v>9</v>
      </c>
      <c r="D562" s="120">
        <v>9</v>
      </c>
      <c r="E562" s="121" t="s">
        <v>682</v>
      </c>
      <c r="F562" s="122" t="s">
        <v>251</v>
      </c>
      <c r="G562" s="123">
        <v>229</v>
      </c>
    </row>
    <row r="563" spans="1:7" ht="47.25">
      <c r="A563" s="118" t="s">
        <v>831</v>
      </c>
      <c r="B563" s="119">
        <v>917</v>
      </c>
      <c r="C563" s="120">
        <v>9</v>
      </c>
      <c r="D563" s="120">
        <v>9</v>
      </c>
      <c r="E563" s="121" t="s">
        <v>832</v>
      </c>
      <c r="F563" s="122" t="s">
        <v>243</v>
      </c>
      <c r="G563" s="123">
        <v>12</v>
      </c>
    </row>
    <row r="564" spans="1:7" ht="31.5">
      <c r="A564" s="118" t="s">
        <v>250</v>
      </c>
      <c r="B564" s="119">
        <v>917</v>
      </c>
      <c r="C564" s="120">
        <v>9</v>
      </c>
      <c r="D564" s="120">
        <v>9</v>
      </c>
      <c r="E564" s="121" t="s">
        <v>832</v>
      </c>
      <c r="F564" s="122" t="s">
        <v>251</v>
      </c>
      <c r="G564" s="123">
        <v>12</v>
      </c>
    </row>
    <row r="565" spans="1:7">
      <c r="A565" s="118" t="s">
        <v>767</v>
      </c>
      <c r="B565" s="119">
        <v>917</v>
      </c>
      <c r="C565" s="120">
        <v>10</v>
      </c>
      <c r="D565" s="120">
        <v>0</v>
      </c>
      <c r="E565" s="121" t="s">
        <v>243</v>
      </c>
      <c r="F565" s="122" t="s">
        <v>243</v>
      </c>
      <c r="G565" s="123">
        <v>7952.2</v>
      </c>
    </row>
    <row r="566" spans="1:7">
      <c r="A566" s="118" t="s">
        <v>544</v>
      </c>
      <c r="B566" s="119">
        <v>917</v>
      </c>
      <c r="C566" s="120">
        <v>10</v>
      </c>
      <c r="D566" s="120">
        <v>1</v>
      </c>
      <c r="E566" s="121" t="s">
        <v>243</v>
      </c>
      <c r="F566" s="122" t="s">
        <v>243</v>
      </c>
      <c r="G566" s="123">
        <v>6231.6</v>
      </c>
    </row>
    <row r="567" spans="1:7" ht="47.25">
      <c r="A567" s="118" t="s">
        <v>528</v>
      </c>
      <c r="B567" s="119">
        <v>917</v>
      </c>
      <c r="C567" s="120">
        <v>10</v>
      </c>
      <c r="D567" s="120">
        <v>1</v>
      </c>
      <c r="E567" s="121" t="s">
        <v>529</v>
      </c>
      <c r="F567" s="122" t="s">
        <v>243</v>
      </c>
      <c r="G567" s="123">
        <v>6231.6</v>
      </c>
    </row>
    <row r="568" spans="1:7" ht="31.5">
      <c r="A568" s="118" t="s">
        <v>530</v>
      </c>
      <c r="B568" s="119">
        <v>917</v>
      </c>
      <c r="C568" s="120">
        <v>10</v>
      </c>
      <c r="D568" s="120">
        <v>1</v>
      </c>
      <c r="E568" s="121" t="s">
        <v>531</v>
      </c>
      <c r="F568" s="122" t="s">
        <v>243</v>
      </c>
      <c r="G568" s="123">
        <v>6231.6</v>
      </c>
    </row>
    <row r="569" spans="1:7" ht="31.5">
      <c r="A569" s="118" t="s">
        <v>540</v>
      </c>
      <c r="B569" s="119">
        <v>917</v>
      </c>
      <c r="C569" s="120">
        <v>10</v>
      </c>
      <c r="D569" s="120">
        <v>1</v>
      </c>
      <c r="E569" s="121" t="s">
        <v>541</v>
      </c>
      <c r="F569" s="122" t="s">
        <v>243</v>
      </c>
      <c r="G569" s="123">
        <v>6231.6</v>
      </c>
    </row>
    <row r="570" spans="1:7" ht="111.75" customHeight="1">
      <c r="A570" s="118" t="s">
        <v>542</v>
      </c>
      <c r="B570" s="119">
        <v>917</v>
      </c>
      <c r="C570" s="120">
        <v>10</v>
      </c>
      <c r="D570" s="120">
        <v>1</v>
      </c>
      <c r="E570" s="121" t="s">
        <v>543</v>
      </c>
      <c r="F570" s="122" t="s">
        <v>243</v>
      </c>
      <c r="G570" s="123">
        <v>6231.6</v>
      </c>
    </row>
    <row r="571" spans="1:7">
      <c r="A571" s="118" t="s">
        <v>289</v>
      </c>
      <c r="B571" s="119">
        <v>917</v>
      </c>
      <c r="C571" s="120">
        <v>10</v>
      </c>
      <c r="D571" s="120">
        <v>1</v>
      </c>
      <c r="E571" s="121" t="s">
        <v>543</v>
      </c>
      <c r="F571" s="122" t="s">
        <v>290</v>
      </c>
      <c r="G571" s="123">
        <v>6231.6</v>
      </c>
    </row>
    <row r="572" spans="1:7">
      <c r="A572" s="118" t="s">
        <v>451</v>
      </c>
      <c r="B572" s="119">
        <v>917</v>
      </c>
      <c r="C572" s="120">
        <v>10</v>
      </c>
      <c r="D572" s="120">
        <v>3</v>
      </c>
      <c r="E572" s="121" t="s">
        <v>243</v>
      </c>
      <c r="F572" s="122" t="s">
        <v>243</v>
      </c>
      <c r="G572" s="123">
        <v>1615.6</v>
      </c>
    </row>
    <row r="573" spans="1:7" ht="47.25">
      <c r="A573" s="118" t="s">
        <v>625</v>
      </c>
      <c r="B573" s="119">
        <v>917</v>
      </c>
      <c r="C573" s="120">
        <v>10</v>
      </c>
      <c r="D573" s="120">
        <v>3</v>
      </c>
      <c r="E573" s="121" t="s">
        <v>626</v>
      </c>
      <c r="F573" s="122" t="s">
        <v>243</v>
      </c>
      <c r="G573" s="123">
        <v>1615.6</v>
      </c>
    </row>
    <row r="574" spans="1:7" ht="31.5">
      <c r="A574" s="118" t="s">
        <v>656</v>
      </c>
      <c r="B574" s="119">
        <v>917</v>
      </c>
      <c r="C574" s="120">
        <v>10</v>
      </c>
      <c r="D574" s="120">
        <v>3</v>
      </c>
      <c r="E574" s="121" t="s">
        <v>657</v>
      </c>
      <c r="F574" s="122" t="s">
        <v>243</v>
      </c>
      <c r="G574" s="123">
        <v>1615.6</v>
      </c>
    </row>
    <row r="575" spans="1:7" ht="30.75" customHeight="1">
      <c r="A575" s="118" t="s">
        <v>658</v>
      </c>
      <c r="B575" s="119">
        <v>917</v>
      </c>
      <c r="C575" s="120">
        <v>10</v>
      </c>
      <c r="D575" s="120">
        <v>3</v>
      </c>
      <c r="E575" s="121" t="s">
        <v>659</v>
      </c>
      <c r="F575" s="122" t="s">
        <v>243</v>
      </c>
      <c r="G575" s="123">
        <v>1615.6</v>
      </c>
    </row>
    <row r="576" spans="1:7" ht="63">
      <c r="A576" s="118" t="s">
        <v>660</v>
      </c>
      <c r="B576" s="119">
        <v>917</v>
      </c>
      <c r="C576" s="120">
        <v>10</v>
      </c>
      <c r="D576" s="120">
        <v>3</v>
      </c>
      <c r="E576" s="121" t="s">
        <v>661</v>
      </c>
      <c r="F576" s="122" t="s">
        <v>243</v>
      </c>
      <c r="G576" s="123">
        <v>25</v>
      </c>
    </row>
    <row r="577" spans="1:7">
      <c r="A577" s="118" t="s">
        <v>289</v>
      </c>
      <c r="B577" s="119">
        <v>917</v>
      </c>
      <c r="C577" s="120">
        <v>10</v>
      </c>
      <c r="D577" s="120">
        <v>3</v>
      </c>
      <c r="E577" s="121" t="s">
        <v>661</v>
      </c>
      <c r="F577" s="122" t="s">
        <v>290</v>
      </c>
      <c r="G577" s="123">
        <v>25</v>
      </c>
    </row>
    <row r="578" spans="1:7" ht="31.5">
      <c r="A578" s="118" t="s">
        <v>662</v>
      </c>
      <c r="B578" s="119">
        <v>917</v>
      </c>
      <c r="C578" s="120">
        <v>10</v>
      </c>
      <c r="D578" s="120">
        <v>3</v>
      </c>
      <c r="E578" s="121" t="s">
        <v>663</v>
      </c>
      <c r="F578" s="122" t="s">
        <v>243</v>
      </c>
      <c r="G578" s="123">
        <v>1590.6</v>
      </c>
    </row>
    <row r="579" spans="1:7">
      <c r="A579" s="118" t="s">
        <v>289</v>
      </c>
      <c r="B579" s="119">
        <v>917</v>
      </c>
      <c r="C579" s="120">
        <v>10</v>
      </c>
      <c r="D579" s="120">
        <v>3</v>
      </c>
      <c r="E579" s="121" t="s">
        <v>663</v>
      </c>
      <c r="F579" s="122" t="s">
        <v>290</v>
      </c>
      <c r="G579" s="123">
        <v>1590.6</v>
      </c>
    </row>
    <row r="580" spans="1:7">
      <c r="A580" s="118" t="s">
        <v>695</v>
      </c>
      <c r="B580" s="119">
        <v>917</v>
      </c>
      <c r="C580" s="120">
        <v>10</v>
      </c>
      <c r="D580" s="120">
        <v>6</v>
      </c>
      <c r="E580" s="121" t="s">
        <v>243</v>
      </c>
      <c r="F580" s="122" t="s">
        <v>243</v>
      </c>
      <c r="G580" s="123">
        <v>105</v>
      </c>
    </row>
    <row r="581" spans="1:7" ht="47.25">
      <c r="A581" s="118" t="s">
        <v>683</v>
      </c>
      <c r="B581" s="119">
        <v>917</v>
      </c>
      <c r="C581" s="120">
        <v>10</v>
      </c>
      <c r="D581" s="120">
        <v>6</v>
      </c>
      <c r="E581" s="121" t="s">
        <v>684</v>
      </c>
      <c r="F581" s="122" t="s">
        <v>243</v>
      </c>
      <c r="G581" s="123">
        <v>105</v>
      </c>
    </row>
    <row r="582" spans="1:7" ht="47.25" customHeight="1">
      <c r="A582" s="118" t="s">
        <v>685</v>
      </c>
      <c r="B582" s="119">
        <v>917</v>
      </c>
      <c r="C582" s="120">
        <v>10</v>
      </c>
      <c r="D582" s="120">
        <v>6</v>
      </c>
      <c r="E582" s="121" t="s">
        <v>686</v>
      </c>
      <c r="F582" s="122" t="s">
        <v>243</v>
      </c>
      <c r="G582" s="123">
        <v>5</v>
      </c>
    </row>
    <row r="583" spans="1:7" ht="78.75">
      <c r="A583" s="118" t="s">
        <v>691</v>
      </c>
      <c r="B583" s="119">
        <v>917</v>
      </c>
      <c r="C583" s="120">
        <v>10</v>
      </c>
      <c r="D583" s="120">
        <v>6</v>
      </c>
      <c r="E583" s="121" t="s">
        <v>692</v>
      </c>
      <c r="F583" s="122" t="s">
        <v>243</v>
      </c>
      <c r="G583" s="123">
        <v>5</v>
      </c>
    </row>
    <row r="584" spans="1:7" ht="31.5">
      <c r="A584" s="118" t="s">
        <v>693</v>
      </c>
      <c r="B584" s="119">
        <v>917</v>
      </c>
      <c r="C584" s="120">
        <v>10</v>
      </c>
      <c r="D584" s="120">
        <v>6</v>
      </c>
      <c r="E584" s="121" t="s">
        <v>694</v>
      </c>
      <c r="F584" s="122" t="s">
        <v>243</v>
      </c>
      <c r="G584" s="123">
        <v>5</v>
      </c>
    </row>
    <row r="585" spans="1:7" ht="31.5">
      <c r="A585" s="118" t="s">
        <v>250</v>
      </c>
      <c r="B585" s="119">
        <v>917</v>
      </c>
      <c r="C585" s="120">
        <v>10</v>
      </c>
      <c r="D585" s="120">
        <v>6</v>
      </c>
      <c r="E585" s="121" t="s">
        <v>694</v>
      </c>
      <c r="F585" s="122" t="s">
        <v>251</v>
      </c>
      <c r="G585" s="123">
        <v>5</v>
      </c>
    </row>
    <row r="586" spans="1:7" ht="47.25" customHeight="1">
      <c r="A586" s="118" t="s">
        <v>696</v>
      </c>
      <c r="B586" s="119">
        <v>917</v>
      </c>
      <c r="C586" s="120">
        <v>10</v>
      </c>
      <c r="D586" s="120">
        <v>6</v>
      </c>
      <c r="E586" s="121" t="s">
        <v>697</v>
      </c>
      <c r="F586" s="122" t="s">
        <v>243</v>
      </c>
      <c r="G586" s="123">
        <v>100</v>
      </c>
    </row>
    <row r="587" spans="1:7" ht="47.25">
      <c r="A587" s="118" t="s">
        <v>698</v>
      </c>
      <c r="B587" s="119">
        <v>917</v>
      </c>
      <c r="C587" s="120">
        <v>10</v>
      </c>
      <c r="D587" s="120">
        <v>6</v>
      </c>
      <c r="E587" s="121" t="s">
        <v>699</v>
      </c>
      <c r="F587" s="122" t="s">
        <v>243</v>
      </c>
      <c r="G587" s="123">
        <v>100</v>
      </c>
    </row>
    <row r="588" spans="1:7" ht="31.5">
      <c r="A588" s="118" t="s">
        <v>700</v>
      </c>
      <c r="B588" s="119">
        <v>917</v>
      </c>
      <c r="C588" s="120">
        <v>10</v>
      </c>
      <c r="D588" s="120">
        <v>6</v>
      </c>
      <c r="E588" s="121" t="s">
        <v>701</v>
      </c>
      <c r="F588" s="122" t="s">
        <v>243</v>
      </c>
      <c r="G588" s="123">
        <v>48</v>
      </c>
    </row>
    <row r="589" spans="1:7" ht="31.5">
      <c r="A589" s="118" t="s">
        <v>250</v>
      </c>
      <c r="B589" s="119">
        <v>917</v>
      </c>
      <c r="C589" s="120">
        <v>10</v>
      </c>
      <c r="D589" s="120">
        <v>6</v>
      </c>
      <c r="E589" s="121" t="s">
        <v>701</v>
      </c>
      <c r="F589" s="122" t="s">
        <v>251</v>
      </c>
      <c r="G589" s="123">
        <v>48</v>
      </c>
    </row>
    <row r="590" spans="1:7" ht="31.5">
      <c r="A590" s="118" t="s">
        <v>702</v>
      </c>
      <c r="B590" s="119">
        <v>917</v>
      </c>
      <c r="C590" s="120">
        <v>10</v>
      </c>
      <c r="D590" s="120">
        <v>6</v>
      </c>
      <c r="E590" s="121" t="s">
        <v>703</v>
      </c>
      <c r="F590" s="122" t="s">
        <v>243</v>
      </c>
      <c r="G590" s="123">
        <v>34</v>
      </c>
    </row>
    <row r="591" spans="1:7" ht="31.5">
      <c r="A591" s="118" t="s">
        <v>250</v>
      </c>
      <c r="B591" s="119">
        <v>917</v>
      </c>
      <c r="C591" s="120">
        <v>10</v>
      </c>
      <c r="D591" s="120">
        <v>6</v>
      </c>
      <c r="E591" s="121" t="s">
        <v>703</v>
      </c>
      <c r="F591" s="122" t="s">
        <v>251</v>
      </c>
      <c r="G591" s="123">
        <v>34</v>
      </c>
    </row>
    <row r="592" spans="1:7" ht="31.5">
      <c r="A592" s="118" t="s">
        <v>704</v>
      </c>
      <c r="B592" s="119">
        <v>917</v>
      </c>
      <c r="C592" s="120">
        <v>10</v>
      </c>
      <c r="D592" s="120">
        <v>6</v>
      </c>
      <c r="E592" s="121" t="s">
        <v>705</v>
      </c>
      <c r="F592" s="122" t="s">
        <v>243</v>
      </c>
      <c r="G592" s="123">
        <v>2</v>
      </c>
    </row>
    <row r="593" spans="1:7" ht="31.5">
      <c r="A593" s="118" t="s">
        <v>250</v>
      </c>
      <c r="B593" s="119">
        <v>917</v>
      </c>
      <c r="C593" s="120">
        <v>10</v>
      </c>
      <c r="D593" s="120">
        <v>6</v>
      </c>
      <c r="E593" s="121" t="s">
        <v>705</v>
      </c>
      <c r="F593" s="122" t="s">
        <v>251</v>
      </c>
      <c r="G593" s="123">
        <v>2</v>
      </c>
    </row>
    <row r="594" spans="1:7" ht="31.5">
      <c r="A594" s="118" t="s">
        <v>706</v>
      </c>
      <c r="B594" s="119">
        <v>917</v>
      </c>
      <c r="C594" s="120">
        <v>10</v>
      </c>
      <c r="D594" s="120">
        <v>6</v>
      </c>
      <c r="E594" s="121" t="s">
        <v>707</v>
      </c>
      <c r="F594" s="122" t="s">
        <v>243</v>
      </c>
      <c r="G594" s="123">
        <v>16</v>
      </c>
    </row>
    <row r="595" spans="1:7" ht="31.5">
      <c r="A595" s="118" t="s">
        <v>250</v>
      </c>
      <c r="B595" s="119">
        <v>917</v>
      </c>
      <c r="C595" s="120">
        <v>10</v>
      </c>
      <c r="D595" s="120">
        <v>6</v>
      </c>
      <c r="E595" s="121" t="s">
        <v>707</v>
      </c>
      <c r="F595" s="122" t="s">
        <v>251</v>
      </c>
      <c r="G595" s="123">
        <v>16</v>
      </c>
    </row>
    <row r="596" spans="1:7">
      <c r="A596" s="118" t="s">
        <v>779</v>
      </c>
      <c r="B596" s="119">
        <v>917</v>
      </c>
      <c r="C596" s="120">
        <v>11</v>
      </c>
      <c r="D596" s="120">
        <v>0</v>
      </c>
      <c r="E596" s="121" t="s">
        <v>243</v>
      </c>
      <c r="F596" s="122" t="s">
        <v>243</v>
      </c>
      <c r="G596" s="123">
        <v>1489.5</v>
      </c>
    </row>
    <row r="597" spans="1:7">
      <c r="A597" s="118" t="s">
        <v>641</v>
      </c>
      <c r="B597" s="119">
        <v>917</v>
      </c>
      <c r="C597" s="120">
        <v>11</v>
      </c>
      <c r="D597" s="120">
        <v>1</v>
      </c>
      <c r="E597" s="121" t="s">
        <v>243</v>
      </c>
      <c r="F597" s="122" t="s">
        <v>243</v>
      </c>
      <c r="G597" s="123">
        <v>1489.5</v>
      </c>
    </row>
    <row r="598" spans="1:7" ht="47.25">
      <c r="A598" s="118" t="s">
        <v>625</v>
      </c>
      <c r="B598" s="119">
        <v>917</v>
      </c>
      <c r="C598" s="120">
        <v>11</v>
      </c>
      <c r="D598" s="120">
        <v>1</v>
      </c>
      <c r="E598" s="121" t="s">
        <v>626</v>
      </c>
      <c r="F598" s="122" t="s">
        <v>243</v>
      </c>
      <c r="G598" s="123">
        <v>1489.5</v>
      </c>
    </row>
    <row r="599" spans="1:7" ht="47.25">
      <c r="A599" s="118" t="s">
        <v>635</v>
      </c>
      <c r="B599" s="119">
        <v>917</v>
      </c>
      <c r="C599" s="120">
        <v>11</v>
      </c>
      <c r="D599" s="120">
        <v>1</v>
      </c>
      <c r="E599" s="121" t="s">
        <v>636</v>
      </c>
      <c r="F599" s="122" t="s">
        <v>243</v>
      </c>
      <c r="G599" s="123">
        <v>1489.5</v>
      </c>
    </row>
    <row r="600" spans="1:7" ht="31.5">
      <c r="A600" s="118" t="s">
        <v>637</v>
      </c>
      <c r="B600" s="119">
        <v>917</v>
      </c>
      <c r="C600" s="120">
        <v>11</v>
      </c>
      <c r="D600" s="120">
        <v>1</v>
      </c>
      <c r="E600" s="121" t="s">
        <v>638</v>
      </c>
      <c r="F600" s="122" t="s">
        <v>243</v>
      </c>
      <c r="G600" s="123">
        <v>525.29999999999995</v>
      </c>
    </row>
    <row r="601" spans="1:7" ht="31.5">
      <c r="A601" s="118" t="s">
        <v>639</v>
      </c>
      <c r="B601" s="119">
        <v>917</v>
      </c>
      <c r="C601" s="120">
        <v>11</v>
      </c>
      <c r="D601" s="120">
        <v>1</v>
      </c>
      <c r="E601" s="121" t="s">
        <v>640</v>
      </c>
      <c r="F601" s="122" t="s">
        <v>243</v>
      </c>
      <c r="G601" s="123">
        <v>283</v>
      </c>
    </row>
    <row r="602" spans="1:7" ht="31.5">
      <c r="A602" s="118" t="s">
        <v>250</v>
      </c>
      <c r="B602" s="119">
        <v>917</v>
      </c>
      <c r="C602" s="120">
        <v>11</v>
      </c>
      <c r="D602" s="120">
        <v>1</v>
      </c>
      <c r="E602" s="121" t="s">
        <v>640</v>
      </c>
      <c r="F602" s="122" t="s">
        <v>251</v>
      </c>
      <c r="G602" s="123">
        <v>283</v>
      </c>
    </row>
    <row r="603" spans="1:7" ht="30.75" customHeight="1">
      <c r="A603" s="118" t="s">
        <v>642</v>
      </c>
      <c r="B603" s="119">
        <v>917</v>
      </c>
      <c r="C603" s="120">
        <v>11</v>
      </c>
      <c r="D603" s="120">
        <v>1</v>
      </c>
      <c r="E603" s="121" t="s">
        <v>643</v>
      </c>
      <c r="F603" s="122" t="s">
        <v>243</v>
      </c>
      <c r="G603" s="123">
        <v>6</v>
      </c>
    </row>
    <row r="604" spans="1:7" ht="31.5">
      <c r="A604" s="118" t="s">
        <v>250</v>
      </c>
      <c r="B604" s="119">
        <v>917</v>
      </c>
      <c r="C604" s="120">
        <v>11</v>
      </c>
      <c r="D604" s="120">
        <v>1</v>
      </c>
      <c r="E604" s="121" t="s">
        <v>643</v>
      </c>
      <c r="F604" s="122" t="s">
        <v>251</v>
      </c>
      <c r="G604" s="123">
        <v>6</v>
      </c>
    </row>
    <row r="605" spans="1:7" ht="47.25">
      <c r="A605" s="118" t="s">
        <v>644</v>
      </c>
      <c r="B605" s="119">
        <v>917</v>
      </c>
      <c r="C605" s="120">
        <v>11</v>
      </c>
      <c r="D605" s="120">
        <v>1</v>
      </c>
      <c r="E605" s="121" t="s">
        <v>645</v>
      </c>
      <c r="F605" s="122" t="s">
        <v>243</v>
      </c>
      <c r="G605" s="123">
        <v>226.3</v>
      </c>
    </row>
    <row r="606" spans="1:7" ht="31.5">
      <c r="A606" s="118" t="s">
        <v>250</v>
      </c>
      <c r="B606" s="119">
        <v>917</v>
      </c>
      <c r="C606" s="120">
        <v>11</v>
      </c>
      <c r="D606" s="120">
        <v>1</v>
      </c>
      <c r="E606" s="121" t="s">
        <v>645</v>
      </c>
      <c r="F606" s="122" t="s">
        <v>251</v>
      </c>
      <c r="G606" s="123">
        <v>226.3</v>
      </c>
    </row>
    <row r="607" spans="1:7" ht="63">
      <c r="A607" s="118" t="s">
        <v>646</v>
      </c>
      <c r="B607" s="119">
        <v>917</v>
      </c>
      <c r="C607" s="120">
        <v>11</v>
      </c>
      <c r="D607" s="120">
        <v>1</v>
      </c>
      <c r="E607" s="121" t="s">
        <v>647</v>
      </c>
      <c r="F607" s="122" t="s">
        <v>243</v>
      </c>
      <c r="G607" s="123">
        <v>10</v>
      </c>
    </row>
    <row r="608" spans="1:7">
      <c r="A608" s="118" t="s">
        <v>289</v>
      </c>
      <c r="B608" s="119">
        <v>917</v>
      </c>
      <c r="C608" s="120">
        <v>11</v>
      </c>
      <c r="D608" s="120">
        <v>1</v>
      </c>
      <c r="E608" s="121" t="s">
        <v>647</v>
      </c>
      <c r="F608" s="122" t="s">
        <v>290</v>
      </c>
      <c r="G608" s="123">
        <v>10</v>
      </c>
    </row>
    <row r="609" spans="1:7" ht="31.5">
      <c r="A609" s="118" t="s">
        <v>648</v>
      </c>
      <c r="B609" s="119">
        <v>917</v>
      </c>
      <c r="C609" s="120">
        <v>11</v>
      </c>
      <c r="D609" s="120">
        <v>1</v>
      </c>
      <c r="E609" s="121" t="s">
        <v>649</v>
      </c>
      <c r="F609" s="122" t="s">
        <v>243</v>
      </c>
      <c r="G609" s="123">
        <v>964.2</v>
      </c>
    </row>
    <row r="610" spans="1:7" ht="31.5">
      <c r="A610" s="118" t="s">
        <v>650</v>
      </c>
      <c r="B610" s="119">
        <v>917</v>
      </c>
      <c r="C610" s="120">
        <v>11</v>
      </c>
      <c r="D610" s="120">
        <v>1</v>
      </c>
      <c r="E610" s="121" t="s">
        <v>651</v>
      </c>
      <c r="F610" s="122" t="s">
        <v>243</v>
      </c>
      <c r="G610" s="123">
        <v>75</v>
      </c>
    </row>
    <row r="611" spans="1:7" ht="31.5">
      <c r="A611" s="118" t="s">
        <v>250</v>
      </c>
      <c r="B611" s="119">
        <v>917</v>
      </c>
      <c r="C611" s="120">
        <v>11</v>
      </c>
      <c r="D611" s="120">
        <v>1</v>
      </c>
      <c r="E611" s="121" t="s">
        <v>651</v>
      </c>
      <c r="F611" s="122" t="s">
        <v>251</v>
      </c>
      <c r="G611" s="123">
        <v>75</v>
      </c>
    </row>
    <row r="612" spans="1:7" ht="63">
      <c r="A612" s="118" t="s">
        <v>654</v>
      </c>
      <c r="B612" s="119">
        <v>917</v>
      </c>
      <c r="C612" s="120">
        <v>11</v>
      </c>
      <c r="D612" s="120">
        <v>1</v>
      </c>
      <c r="E612" s="121" t="s">
        <v>655</v>
      </c>
      <c r="F612" s="122" t="s">
        <v>243</v>
      </c>
      <c r="G612" s="123">
        <v>889.2</v>
      </c>
    </row>
    <row r="613" spans="1:7" ht="31.5">
      <c r="A613" s="118" t="s">
        <v>250</v>
      </c>
      <c r="B613" s="119">
        <v>917</v>
      </c>
      <c r="C613" s="120">
        <v>11</v>
      </c>
      <c r="D613" s="120">
        <v>1</v>
      </c>
      <c r="E613" s="121" t="s">
        <v>655</v>
      </c>
      <c r="F613" s="122" t="s">
        <v>251</v>
      </c>
      <c r="G613" s="123">
        <v>889.2</v>
      </c>
    </row>
    <row r="614" spans="1:7" s="117" customFormat="1" ht="31.5" customHeight="1">
      <c r="A614" s="111" t="s">
        <v>780</v>
      </c>
      <c r="B614" s="112">
        <v>918</v>
      </c>
      <c r="C614" s="113">
        <v>0</v>
      </c>
      <c r="D614" s="113">
        <v>0</v>
      </c>
      <c r="E614" s="114" t="s">
        <v>243</v>
      </c>
      <c r="F614" s="115" t="s">
        <v>243</v>
      </c>
      <c r="G614" s="116">
        <v>134920</v>
      </c>
    </row>
    <row r="615" spans="1:7">
      <c r="A615" s="118" t="s">
        <v>769</v>
      </c>
      <c r="B615" s="119">
        <v>918</v>
      </c>
      <c r="C615" s="120">
        <v>1</v>
      </c>
      <c r="D615" s="120">
        <v>0</v>
      </c>
      <c r="E615" s="121" t="s">
        <v>243</v>
      </c>
      <c r="F615" s="122" t="s">
        <v>243</v>
      </c>
      <c r="G615" s="123">
        <v>289</v>
      </c>
    </row>
    <row r="616" spans="1:7">
      <c r="A616" s="118" t="s">
        <v>401</v>
      </c>
      <c r="B616" s="119">
        <v>918</v>
      </c>
      <c r="C616" s="120">
        <v>1</v>
      </c>
      <c r="D616" s="120">
        <v>13</v>
      </c>
      <c r="E616" s="121" t="s">
        <v>243</v>
      </c>
      <c r="F616" s="122" t="s">
        <v>243</v>
      </c>
      <c r="G616" s="123">
        <v>289</v>
      </c>
    </row>
    <row r="617" spans="1:7" ht="46.5" customHeight="1">
      <c r="A617" s="118" t="s">
        <v>475</v>
      </c>
      <c r="B617" s="119">
        <v>918</v>
      </c>
      <c r="C617" s="120">
        <v>1</v>
      </c>
      <c r="D617" s="120">
        <v>13</v>
      </c>
      <c r="E617" s="121" t="s">
        <v>476</v>
      </c>
      <c r="F617" s="122" t="s">
        <v>243</v>
      </c>
      <c r="G617" s="123">
        <v>289</v>
      </c>
    </row>
    <row r="618" spans="1:7" ht="63">
      <c r="A618" s="118" t="s">
        <v>477</v>
      </c>
      <c r="B618" s="119">
        <v>918</v>
      </c>
      <c r="C618" s="120">
        <v>1</v>
      </c>
      <c r="D618" s="120">
        <v>13</v>
      </c>
      <c r="E618" s="121" t="s">
        <v>478</v>
      </c>
      <c r="F618" s="122" t="s">
        <v>243</v>
      </c>
      <c r="G618" s="123">
        <v>289</v>
      </c>
    </row>
    <row r="619" spans="1:7" ht="47.25">
      <c r="A619" s="118" t="s">
        <v>479</v>
      </c>
      <c r="B619" s="119">
        <v>918</v>
      </c>
      <c r="C619" s="120">
        <v>1</v>
      </c>
      <c r="D619" s="120">
        <v>13</v>
      </c>
      <c r="E619" s="121" t="s">
        <v>480</v>
      </c>
      <c r="F619" s="122" t="s">
        <v>243</v>
      </c>
      <c r="G619" s="123">
        <v>289</v>
      </c>
    </row>
    <row r="620" spans="1:7" ht="63">
      <c r="A620" s="118" t="s">
        <v>495</v>
      </c>
      <c r="B620" s="119">
        <v>918</v>
      </c>
      <c r="C620" s="120">
        <v>1</v>
      </c>
      <c r="D620" s="120">
        <v>13</v>
      </c>
      <c r="E620" s="121" t="s">
        <v>496</v>
      </c>
      <c r="F620" s="122" t="s">
        <v>243</v>
      </c>
      <c r="G620" s="123">
        <v>289</v>
      </c>
    </row>
    <row r="621" spans="1:7" ht="31.5">
      <c r="A621" s="118" t="s">
        <v>250</v>
      </c>
      <c r="B621" s="119">
        <v>918</v>
      </c>
      <c r="C621" s="120">
        <v>1</v>
      </c>
      <c r="D621" s="120">
        <v>13</v>
      </c>
      <c r="E621" s="121" t="s">
        <v>496</v>
      </c>
      <c r="F621" s="122" t="s">
        <v>251</v>
      </c>
      <c r="G621" s="123">
        <v>289</v>
      </c>
    </row>
    <row r="622" spans="1:7" ht="31.5">
      <c r="A622" s="118" t="s">
        <v>781</v>
      </c>
      <c r="B622" s="119">
        <v>918</v>
      </c>
      <c r="C622" s="120">
        <v>3</v>
      </c>
      <c r="D622" s="120">
        <v>0</v>
      </c>
      <c r="E622" s="121" t="s">
        <v>243</v>
      </c>
      <c r="F622" s="122" t="s">
        <v>243</v>
      </c>
      <c r="G622" s="123">
        <v>6198.9</v>
      </c>
    </row>
    <row r="623" spans="1:7" ht="31.5">
      <c r="A623" s="118" t="s">
        <v>623</v>
      </c>
      <c r="B623" s="119">
        <v>918</v>
      </c>
      <c r="C623" s="120">
        <v>3</v>
      </c>
      <c r="D623" s="120">
        <v>14</v>
      </c>
      <c r="E623" s="121" t="s">
        <v>243</v>
      </c>
      <c r="F623" s="122" t="s">
        <v>243</v>
      </c>
      <c r="G623" s="123">
        <v>6198.9</v>
      </c>
    </row>
    <row r="624" spans="1:7" ht="47.25">
      <c r="A624" s="118" t="s">
        <v>585</v>
      </c>
      <c r="B624" s="119">
        <v>918</v>
      </c>
      <c r="C624" s="120">
        <v>3</v>
      </c>
      <c r="D624" s="120">
        <v>14</v>
      </c>
      <c r="E624" s="121" t="s">
        <v>586</v>
      </c>
      <c r="F624" s="122" t="s">
        <v>243</v>
      </c>
      <c r="G624" s="123">
        <v>6198.9</v>
      </c>
    </row>
    <row r="625" spans="1:7" ht="31.5">
      <c r="A625" s="118" t="s">
        <v>605</v>
      </c>
      <c r="B625" s="119">
        <v>918</v>
      </c>
      <c r="C625" s="120">
        <v>3</v>
      </c>
      <c r="D625" s="120">
        <v>14</v>
      </c>
      <c r="E625" s="121" t="s">
        <v>606</v>
      </c>
      <c r="F625" s="122" t="s">
        <v>243</v>
      </c>
      <c r="G625" s="123">
        <v>6198.9</v>
      </c>
    </row>
    <row r="626" spans="1:7" ht="63">
      <c r="A626" s="118" t="s">
        <v>619</v>
      </c>
      <c r="B626" s="119">
        <v>918</v>
      </c>
      <c r="C626" s="120">
        <v>3</v>
      </c>
      <c r="D626" s="120">
        <v>14</v>
      </c>
      <c r="E626" s="121" t="s">
        <v>620</v>
      </c>
      <c r="F626" s="122" t="s">
        <v>243</v>
      </c>
      <c r="G626" s="123">
        <v>6198.9</v>
      </c>
    </row>
    <row r="627" spans="1:7" ht="18" customHeight="1">
      <c r="A627" s="118" t="s">
        <v>260</v>
      </c>
      <c r="B627" s="119">
        <v>918</v>
      </c>
      <c r="C627" s="120">
        <v>3</v>
      </c>
      <c r="D627" s="120">
        <v>14</v>
      </c>
      <c r="E627" s="121" t="s">
        <v>622</v>
      </c>
      <c r="F627" s="122" t="s">
        <v>243</v>
      </c>
      <c r="G627" s="123">
        <v>4143.8999999999996</v>
      </c>
    </row>
    <row r="628" spans="1:7" ht="63" customHeight="1">
      <c r="A628" s="118" t="s">
        <v>266</v>
      </c>
      <c r="B628" s="119">
        <v>918</v>
      </c>
      <c r="C628" s="120">
        <v>3</v>
      </c>
      <c r="D628" s="120">
        <v>14</v>
      </c>
      <c r="E628" s="121" t="s">
        <v>622</v>
      </c>
      <c r="F628" s="122" t="s">
        <v>127</v>
      </c>
      <c r="G628" s="123">
        <v>4042.2</v>
      </c>
    </row>
    <row r="629" spans="1:7" ht="31.5">
      <c r="A629" s="118" t="s">
        <v>250</v>
      </c>
      <c r="B629" s="119">
        <v>918</v>
      </c>
      <c r="C629" s="120">
        <v>3</v>
      </c>
      <c r="D629" s="120">
        <v>14</v>
      </c>
      <c r="E629" s="121" t="s">
        <v>622</v>
      </c>
      <c r="F629" s="122" t="s">
        <v>251</v>
      </c>
      <c r="G629" s="123">
        <v>101.7</v>
      </c>
    </row>
    <row r="630" spans="1:7" ht="154.5" customHeight="1">
      <c r="A630" s="118" t="s">
        <v>314</v>
      </c>
      <c r="B630" s="119">
        <v>918</v>
      </c>
      <c r="C630" s="120">
        <v>3</v>
      </c>
      <c r="D630" s="120">
        <v>14</v>
      </c>
      <c r="E630" s="121" t="s">
        <v>624</v>
      </c>
      <c r="F630" s="122" t="s">
        <v>243</v>
      </c>
      <c r="G630" s="123">
        <v>2055</v>
      </c>
    </row>
    <row r="631" spans="1:7" ht="63" customHeight="1">
      <c r="A631" s="118" t="s">
        <v>266</v>
      </c>
      <c r="B631" s="119">
        <v>918</v>
      </c>
      <c r="C631" s="120">
        <v>3</v>
      </c>
      <c r="D631" s="120">
        <v>14</v>
      </c>
      <c r="E631" s="121" t="s">
        <v>624</v>
      </c>
      <c r="F631" s="122" t="s">
        <v>127</v>
      </c>
      <c r="G631" s="123">
        <v>2055</v>
      </c>
    </row>
    <row r="632" spans="1:7">
      <c r="A632" s="118" t="s">
        <v>772</v>
      </c>
      <c r="B632" s="119">
        <v>918</v>
      </c>
      <c r="C632" s="120">
        <v>4</v>
      </c>
      <c r="D632" s="120">
        <v>0</v>
      </c>
      <c r="E632" s="121" t="s">
        <v>243</v>
      </c>
      <c r="F632" s="122" t="s">
        <v>243</v>
      </c>
      <c r="G632" s="123">
        <v>346.1</v>
      </c>
    </row>
    <row r="633" spans="1:7">
      <c r="A633" s="118" t="s">
        <v>514</v>
      </c>
      <c r="B633" s="119">
        <v>918</v>
      </c>
      <c r="C633" s="120">
        <v>4</v>
      </c>
      <c r="D633" s="120">
        <v>9</v>
      </c>
      <c r="E633" s="121" t="s">
        <v>243</v>
      </c>
      <c r="F633" s="122" t="s">
        <v>243</v>
      </c>
      <c r="G633" s="123">
        <v>346.1</v>
      </c>
    </row>
    <row r="634" spans="1:7" ht="47.25">
      <c r="A634" s="118" t="s">
        <v>585</v>
      </c>
      <c r="B634" s="119">
        <v>918</v>
      </c>
      <c r="C634" s="120">
        <v>4</v>
      </c>
      <c r="D634" s="120">
        <v>9</v>
      </c>
      <c r="E634" s="121" t="s">
        <v>586</v>
      </c>
      <c r="F634" s="122" t="s">
        <v>243</v>
      </c>
      <c r="G634" s="123">
        <v>346.1</v>
      </c>
    </row>
    <row r="635" spans="1:7" ht="47.25">
      <c r="A635" s="118" t="s">
        <v>587</v>
      </c>
      <c r="B635" s="119">
        <v>918</v>
      </c>
      <c r="C635" s="120">
        <v>4</v>
      </c>
      <c r="D635" s="120">
        <v>9</v>
      </c>
      <c r="E635" s="121" t="s">
        <v>588</v>
      </c>
      <c r="F635" s="122" t="s">
        <v>243</v>
      </c>
      <c r="G635" s="123">
        <v>346.1</v>
      </c>
    </row>
    <row r="636" spans="1:7" ht="47.25">
      <c r="A636" s="118" t="s">
        <v>589</v>
      </c>
      <c r="B636" s="119">
        <v>918</v>
      </c>
      <c r="C636" s="120">
        <v>4</v>
      </c>
      <c r="D636" s="120">
        <v>9</v>
      </c>
      <c r="E636" s="121" t="s">
        <v>590</v>
      </c>
      <c r="F636" s="122" t="s">
        <v>243</v>
      </c>
      <c r="G636" s="123">
        <v>346.1</v>
      </c>
    </row>
    <row r="637" spans="1:7">
      <c r="A637" s="118" t="s">
        <v>593</v>
      </c>
      <c r="B637" s="119">
        <v>918</v>
      </c>
      <c r="C637" s="120">
        <v>4</v>
      </c>
      <c r="D637" s="120">
        <v>9</v>
      </c>
      <c r="E637" s="121" t="s">
        <v>594</v>
      </c>
      <c r="F637" s="122" t="s">
        <v>243</v>
      </c>
      <c r="G637" s="123">
        <v>346.1</v>
      </c>
    </row>
    <row r="638" spans="1:7" ht="31.5">
      <c r="A638" s="118" t="s">
        <v>250</v>
      </c>
      <c r="B638" s="119">
        <v>918</v>
      </c>
      <c r="C638" s="120">
        <v>4</v>
      </c>
      <c r="D638" s="120">
        <v>9</v>
      </c>
      <c r="E638" s="121" t="s">
        <v>594</v>
      </c>
      <c r="F638" s="122" t="s">
        <v>251</v>
      </c>
      <c r="G638" s="123">
        <v>346.1</v>
      </c>
    </row>
    <row r="639" spans="1:7">
      <c r="A639" s="118" t="s">
        <v>773</v>
      </c>
      <c r="B639" s="119">
        <v>918</v>
      </c>
      <c r="C639" s="120">
        <v>5</v>
      </c>
      <c r="D639" s="120">
        <v>0</v>
      </c>
      <c r="E639" s="121" t="s">
        <v>243</v>
      </c>
      <c r="F639" s="122" t="s">
        <v>243</v>
      </c>
      <c r="G639" s="123">
        <v>111027.7</v>
      </c>
    </row>
    <row r="640" spans="1:7">
      <c r="A640" s="118" t="s">
        <v>492</v>
      </c>
      <c r="B640" s="119">
        <v>918</v>
      </c>
      <c r="C640" s="120">
        <v>5</v>
      </c>
      <c r="D640" s="120">
        <v>1</v>
      </c>
      <c r="E640" s="121" t="s">
        <v>243</v>
      </c>
      <c r="F640" s="122" t="s">
        <v>243</v>
      </c>
      <c r="G640" s="123">
        <v>2893.4</v>
      </c>
    </row>
    <row r="641" spans="1:7" ht="48.75" customHeight="1">
      <c r="A641" s="118" t="s">
        <v>475</v>
      </c>
      <c r="B641" s="119">
        <v>918</v>
      </c>
      <c r="C641" s="120">
        <v>5</v>
      </c>
      <c r="D641" s="120">
        <v>1</v>
      </c>
      <c r="E641" s="121" t="s">
        <v>476</v>
      </c>
      <c r="F641" s="122" t="s">
        <v>243</v>
      </c>
      <c r="G641" s="123">
        <v>2893.4</v>
      </c>
    </row>
    <row r="642" spans="1:7" ht="63">
      <c r="A642" s="118" t="s">
        <v>477</v>
      </c>
      <c r="B642" s="119">
        <v>918</v>
      </c>
      <c r="C642" s="120">
        <v>5</v>
      </c>
      <c r="D642" s="120">
        <v>1</v>
      </c>
      <c r="E642" s="121" t="s">
        <v>478</v>
      </c>
      <c r="F642" s="122" t="s">
        <v>243</v>
      </c>
      <c r="G642" s="123">
        <v>2893.4</v>
      </c>
    </row>
    <row r="643" spans="1:7" ht="47.25">
      <c r="A643" s="118" t="s">
        <v>479</v>
      </c>
      <c r="B643" s="119">
        <v>918</v>
      </c>
      <c r="C643" s="120">
        <v>5</v>
      </c>
      <c r="D643" s="120">
        <v>1</v>
      </c>
      <c r="E643" s="121" t="s">
        <v>480</v>
      </c>
      <c r="F643" s="122" t="s">
        <v>243</v>
      </c>
      <c r="G643" s="123">
        <v>2812.8</v>
      </c>
    </row>
    <row r="644" spans="1:7" ht="47.25">
      <c r="A644" s="118" t="s">
        <v>497</v>
      </c>
      <c r="B644" s="119">
        <v>918</v>
      </c>
      <c r="C644" s="120">
        <v>5</v>
      </c>
      <c r="D644" s="120">
        <v>1</v>
      </c>
      <c r="E644" s="121" t="s">
        <v>498</v>
      </c>
      <c r="F644" s="122" t="s">
        <v>243</v>
      </c>
      <c r="G644" s="123">
        <v>2812.8</v>
      </c>
    </row>
    <row r="645" spans="1:7" ht="31.5">
      <c r="A645" s="118" t="s">
        <v>250</v>
      </c>
      <c r="B645" s="119">
        <v>918</v>
      </c>
      <c r="C645" s="120">
        <v>5</v>
      </c>
      <c r="D645" s="120">
        <v>1</v>
      </c>
      <c r="E645" s="121" t="s">
        <v>498</v>
      </c>
      <c r="F645" s="122" t="s">
        <v>251</v>
      </c>
      <c r="G645" s="123">
        <v>2812.8</v>
      </c>
    </row>
    <row r="646" spans="1:7" ht="63">
      <c r="A646" s="118" t="s">
        <v>499</v>
      </c>
      <c r="B646" s="119">
        <v>918</v>
      </c>
      <c r="C646" s="120">
        <v>5</v>
      </c>
      <c r="D646" s="120">
        <v>1</v>
      </c>
      <c r="E646" s="121" t="s">
        <v>500</v>
      </c>
      <c r="F646" s="122" t="s">
        <v>243</v>
      </c>
      <c r="G646" s="123">
        <v>80.599999999999994</v>
      </c>
    </row>
    <row r="647" spans="1:7" ht="110.25">
      <c r="A647" s="118" t="s">
        <v>418</v>
      </c>
      <c r="B647" s="119">
        <v>918</v>
      </c>
      <c r="C647" s="120">
        <v>5</v>
      </c>
      <c r="D647" s="120">
        <v>1</v>
      </c>
      <c r="E647" s="121" t="s">
        <v>501</v>
      </c>
      <c r="F647" s="122" t="s">
        <v>243</v>
      </c>
      <c r="G647" s="123">
        <v>80.599999999999994</v>
      </c>
    </row>
    <row r="648" spans="1:7" ht="31.5">
      <c r="A648" s="118" t="s">
        <v>250</v>
      </c>
      <c r="B648" s="119">
        <v>918</v>
      </c>
      <c r="C648" s="120">
        <v>5</v>
      </c>
      <c r="D648" s="120">
        <v>1</v>
      </c>
      <c r="E648" s="121" t="s">
        <v>501</v>
      </c>
      <c r="F648" s="122" t="s">
        <v>251</v>
      </c>
      <c r="G648" s="123">
        <v>80.599999999999994</v>
      </c>
    </row>
    <row r="649" spans="1:7" ht="31.5">
      <c r="A649" s="118" t="s">
        <v>445</v>
      </c>
      <c r="B649" s="119">
        <v>918</v>
      </c>
      <c r="C649" s="120">
        <v>5</v>
      </c>
      <c r="D649" s="120">
        <v>5</v>
      </c>
      <c r="E649" s="121" t="s">
        <v>243</v>
      </c>
      <c r="F649" s="122" t="s">
        <v>243</v>
      </c>
      <c r="G649" s="123">
        <v>108134.3</v>
      </c>
    </row>
    <row r="650" spans="1:7" ht="63">
      <c r="A650" s="118" t="s">
        <v>408</v>
      </c>
      <c r="B650" s="119">
        <v>918</v>
      </c>
      <c r="C650" s="120">
        <v>5</v>
      </c>
      <c r="D650" s="120">
        <v>5</v>
      </c>
      <c r="E650" s="121" t="s">
        <v>409</v>
      </c>
      <c r="F650" s="122" t="s">
        <v>243</v>
      </c>
      <c r="G650" s="123">
        <v>10116.700000000001</v>
      </c>
    </row>
    <row r="651" spans="1:7" ht="63">
      <c r="A651" s="118" t="s">
        <v>440</v>
      </c>
      <c r="B651" s="119">
        <v>918</v>
      </c>
      <c r="C651" s="120">
        <v>5</v>
      </c>
      <c r="D651" s="120">
        <v>5</v>
      </c>
      <c r="E651" s="121" t="s">
        <v>441</v>
      </c>
      <c r="F651" s="122" t="s">
        <v>243</v>
      </c>
      <c r="G651" s="123">
        <v>10116.700000000001</v>
      </c>
    </row>
    <row r="652" spans="1:7" ht="31.5">
      <c r="A652" s="118" t="s">
        <v>442</v>
      </c>
      <c r="B652" s="119">
        <v>918</v>
      </c>
      <c r="C652" s="120">
        <v>5</v>
      </c>
      <c r="D652" s="120">
        <v>5</v>
      </c>
      <c r="E652" s="121" t="s">
        <v>443</v>
      </c>
      <c r="F652" s="122" t="s">
        <v>243</v>
      </c>
      <c r="G652" s="123">
        <v>9009.2000000000007</v>
      </c>
    </row>
    <row r="653" spans="1:7" ht="31.5">
      <c r="A653" s="118" t="s">
        <v>330</v>
      </c>
      <c r="B653" s="119">
        <v>918</v>
      </c>
      <c r="C653" s="120">
        <v>5</v>
      </c>
      <c r="D653" s="120">
        <v>5</v>
      </c>
      <c r="E653" s="121" t="s">
        <v>444</v>
      </c>
      <c r="F653" s="122" t="s">
        <v>243</v>
      </c>
      <c r="G653" s="123">
        <v>6415.2</v>
      </c>
    </row>
    <row r="654" spans="1:7" ht="63" customHeight="1">
      <c r="A654" s="118" t="s">
        <v>266</v>
      </c>
      <c r="B654" s="119">
        <v>918</v>
      </c>
      <c r="C654" s="120">
        <v>5</v>
      </c>
      <c r="D654" s="120">
        <v>5</v>
      </c>
      <c r="E654" s="121" t="s">
        <v>444</v>
      </c>
      <c r="F654" s="122" t="s">
        <v>127</v>
      </c>
      <c r="G654" s="123">
        <v>6319.8</v>
      </c>
    </row>
    <row r="655" spans="1:7" ht="31.5">
      <c r="A655" s="118" t="s">
        <v>250</v>
      </c>
      <c r="B655" s="119">
        <v>918</v>
      </c>
      <c r="C655" s="120">
        <v>5</v>
      </c>
      <c r="D655" s="120">
        <v>5</v>
      </c>
      <c r="E655" s="121" t="s">
        <v>444</v>
      </c>
      <c r="F655" s="122" t="s">
        <v>251</v>
      </c>
      <c r="G655" s="123">
        <v>95.2</v>
      </c>
    </row>
    <row r="656" spans="1:7">
      <c r="A656" s="118" t="s">
        <v>262</v>
      </c>
      <c r="B656" s="119">
        <v>918</v>
      </c>
      <c r="C656" s="120">
        <v>5</v>
      </c>
      <c r="D656" s="120">
        <v>5</v>
      </c>
      <c r="E656" s="121" t="s">
        <v>444</v>
      </c>
      <c r="F656" s="122" t="s">
        <v>263</v>
      </c>
      <c r="G656" s="123">
        <v>0.2</v>
      </c>
    </row>
    <row r="657" spans="1:7" ht="154.5" customHeight="1">
      <c r="A657" s="118" t="s">
        <v>314</v>
      </c>
      <c r="B657" s="119">
        <v>918</v>
      </c>
      <c r="C657" s="120">
        <v>5</v>
      </c>
      <c r="D657" s="120">
        <v>5</v>
      </c>
      <c r="E657" s="121" t="s">
        <v>446</v>
      </c>
      <c r="F657" s="122" t="s">
        <v>243</v>
      </c>
      <c r="G657" s="123">
        <v>2594</v>
      </c>
    </row>
    <row r="658" spans="1:7" ht="63" customHeight="1">
      <c r="A658" s="118" t="s">
        <v>266</v>
      </c>
      <c r="B658" s="119">
        <v>918</v>
      </c>
      <c r="C658" s="120">
        <v>5</v>
      </c>
      <c r="D658" s="120">
        <v>5</v>
      </c>
      <c r="E658" s="121" t="s">
        <v>446</v>
      </c>
      <c r="F658" s="122" t="s">
        <v>127</v>
      </c>
      <c r="G658" s="123">
        <v>2594</v>
      </c>
    </row>
    <row r="659" spans="1:7" ht="31.5">
      <c r="A659" s="118" t="s">
        <v>447</v>
      </c>
      <c r="B659" s="119">
        <v>918</v>
      </c>
      <c r="C659" s="120">
        <v>5</v>
      </c>
      <c r="D659" s="120">
        <v>5</v>
      </c>
      <c r="E659" s="121" t="s">
        <v>448</v>
      </c>
      <c r="F659" s="122" t="s">
        <v>243</v>
      </c>
      <c r="G659" s="123">
        <v>1107.5</v>
      </c>
    </row>
    <row r="660" spans="1:7" ht="47.25">
      <c r="A660" s="118" t="s">
        <v>449</v>
      </c>
      <c r="B660" s="119">
        <v>918</v>
      </c>
      <c r="C660" s="120">
        <v>5</v>
      </c>
      <c r="D660" s="120">
        <v>5</v>
      </c>
      <c r="E660" s="121" t="s">
        <v>450</v>
      </c>
      <c r="F660" s="122" t="s">
        <v>243</v>
      </c>
      <c r="G660" s="123">
        <v>1107.5</v>
      </c>
    </row>
    <row r="661" spans="1:7" ht="63" customHeight="1">
      <c r="A661" s="118" t="s">
        <v>266</v>
      </c>
      <c r="B661" s="119">
        <v>918</v>
      </c>
      <c r="C661" s="120">
        <v>5</v>
      </c>
      <c r="D661" s="120">
        <v>5</v>
      </c>
      <c r="E661" s="121" t="s">
        <v>450</v>
      </c>
      <c r="F661" s="122" t="s">
        <v>127</v>
      </c>
      <c r="G661" s="123">
        <v>1054.8</v>
      </c>
    </row>
    <row r="662" spans="1:7" ht="31.5">
      <c r="A662" s="118" t="s">
        <v>250</v>
      </c>
      <c r="B662" s="119">
        <v>918</v>
      </c>
      <c r="C662" s="120">
        <v>5</v>
      </c>
      <c r="D662" s="120">
        <v>5</v>
      </c>
      <c r="E662" s="121" t="s">
        <v>450</v>
      </c>
      <c r="F662" s="122" t="s">
        <v>251</v>
      </c>
      <c r="G662" s="123">
        <v>52.7</v>
      </c>
    </row>
    <row r="663" spans="1:7" ht="47.25">
      <c r="A663" s="118" t="s">
        <v>585</v>
      </c>
      <c r="B663" s="119">
        <v>918</v>
      </c>
      <c r="C663" s="120">
        <v>5</v>
      </c>
      <c r="D663" s="120">
        <v>5</v>
      </c>
      <c r="E663" s="121" t="s">
        <v>586</v>
      </c>
      <c r="F663" s="122" t="s">
        <v>243</v>
      </c>
      <c r="G663" s="123">
        <v>98017.600000000006</v>
      </c>
    </row>
    <row r="664" spans="1:7" ht="47.25">
      <c r="A664" s="118" t="s">
        <v>587</v>
      </c>
      <c r="B664" s="119">
        <v>918</v>
      </c>
      <c r="C664" s="120">
        <v>5</v>
      </c>
      <c r="D664" s="120">
        <v>5</v>
      </c>
      <c r="E664" s="121" t="s">
        <v>588</v>
      </c>
      <c r="F664" s="122" t="s">
        <v>243</v>
      </c>
      <c r="G664" s="123">
        <v>98017.600000000006</v>
      </c>
    </row>
    <row r="665" spans="1:7" ht="47.25">
      <c r="A665" s="118" t="s">
        <v>589</v>
      </c>
      <c r="B665" s="119">
        <v>918</v>
      </c>
      <c r="C665" s="120">
        <v>5</v>
      </c>
      <c r="D665" s="120">
        <v>5</v>
      </c>
      <c r="E665" s="121" t="s">
        <v>590</v>
      </c>
      <c r="F665" s="122" t="s">
        <v>243</v>
      </c>
      <c r="G665" s="123">
        <v>98017.600000000006</v>
      </c>
    </row>
    <row r="666" spans="1:7" ht="63">
      <c r="A666" s="118" t="s">
        <v>595</v>
      </c>
      <c r="B666" s="119">
        <v>918</v>
      </c>
      <c r="C666" s="120">
        <v>5</v>
      </c>
      <c r="D666" s="120">
        <v>5</v>
      </c>
      <c r="E666" s="121" t="s">
        <v>596</v>
      </c>
      <c r="F666" s="122" t="s">
        <v>243</v>
      </c>
      <c r="G666" s="123">
        <v>98017.600000000006</v>
      </c>
    </row>
    <row r="667" spans="1:7" ht="31.5">
      <c r="A667" s="118" t="s">
        <v>416</v>
      </c>
      <c r="B667" s="119">
        <v>918</v>
      </c>
      <c r="C667" s="120">
        <v>5</v>
      </c>
      <c r="D667" s="120">
        <v>5</v>
      </c>
      <c r="E667" s="121" t="s">
        <v>596</v>
      </c>
      <c r="F667" s="122" t="s">
        <v>417</v>
      </c>
      <c r="G667" s="123">
        <v>98017.600000000006</v>
      </c>
    </row>
    <row r="668" spans="1:7">
      <c r="A668" s="118" t="s">
        <v>764</v>
      </c>
      <c r="B668" s="119">
        <v>918</v>
      </c>
      <c r="C668" s="120">
        <v>7</v>
      </c>
      <c r="D668" s="120">
        <v>0</v>
      </c>
      <c r="E668" s="121" t="s">
        <v>243</v>
      </c>
      <c r="F668" s="122" t="s">
        <v>243</v>
      </c>
      <c r="G668" s="123">
        <v>917.5</v>
      </c>
    </row>
    <row r="669" spans="1:7">
      <c r="A669" s="118" t="s">
        <v>272</v>
      </c>
      <c r="B669" s="119">
        <v>918</v>
      </c>
      <c r="C669" s="120">
        <v>7</v>
      </c>
      <c r="D669" s="120">
        <v>2</v>
      </c>
      <c r="E669" s="121" t="s">
        <v>243</v>
      </c>
      <c r="F669" s="122" t="s">
        <v>243</v>
      </c>
      <c r="G669" s="123">
        <v>870</v>
      </c>
    </row>
    <row r="670" spans="1:7" ht="63">
      <c r="A670" s="118" t="s">
        <v>408</v>
      </c>
      <c r="B670" s="119">
        <v>918</v>
      </c>
      <c r="C670" s="120">
        <v>7</v>
      </c>
      <c r="D670" s="120">
        <v>2</v>
      </c>
      <c r="E670" s="121" t="s">
        <v>409</v>
      </c>
      <c r="F670" s="122" t="s">
        <v>243</v>
      </c>
      <c r="G670" s="123">
        <v>870</v>
      </c>
    </row>
    <row r="671" spans="1:7" ht="47.25">
      <c r="A671" s="118" t="s">
        <v>410</v>
      </c>
      <c r="B671" s="119">
        <v>918</v>
      </c>
      <c r="C671" s="120">
        <v>7</v>
      </c>
      <c r="D671" s="120">
        <v>2</v>
      </c>
      <c r="E671" s="121" t="s">
        <v>411</v>
      </c>
      <c r="F671" s="122" t="s">
        <v>243</v>
      </c>
      <c r="G671" s="123">
        <v>870</v>
      </c>
    </row>
    <row r="672" spans="1:7" ht="47.25">
      <c r="A672" s="118" t="s">
        <v>412</v>
      </c>
      <c r="B672" s="119">
        <v>918</v>
      </c>
      <c r="C672" s="120">
        <v>7</v>
      </c>
      <c r="D672" s="120">
        <v>2</v>
      </c>
      <c r="E672" s="121" t="s">
        <v>413</v>
      </c>
      <c r="F672" s="122" t="s">
        <v>243</v>
      </c>
      <c r="G672" s="123">
        <v>870</v>
      </c>
    </row>
    <row r="673" spans="1:7" ht="47.25">
      <c r="A673" s="118" t="s">
        <v>414</v>
      </c>
      <c r="B673" s="119">
        <v>918</v>
      </c>
      <c r="C673" s="120">
        <v>7</v>
      </c>
      <c r="D673" s="120">
        <v>2</v>
      </c>
      <c r="E673" s="121" t="s">
        <v>415</v>
      </c>
      <c r="F673" s="122" t="s">
        <v>243</v>
      </c>
      <c r="G673" s="123">
        <v>870</v>
      </c>
    </row>
    <row r="674" spans="1:7" ht="31.5">
      <c r="A674" s="118" t="s">
        <v>416</v>
      </c>
      <c r="B674" s="119">
        <v>918</v>
      </c>
      <c r="C674" s="120">
        <v>7</v>
      </c>
      <c r="D674" s="120">
        <v>2</v>
      </c>
      <c r="E674" s="121" t="s">
        <v>415</v>
      </c>
      <c r="F674" s="122" t="s">
        <v>417</v>
      </c>
      <c r="G674" s="123">
        <v>870</v>
      </c>
    </row>
    <row r="675" spans="1:7" ht="31.5">
      <c r="A675" s="118" t="s">
        <v>259</v>
      </c>
      <c r="B675" s="119">
        <v>918</v>
      </c>
      <c r="C675" s="120">
        <v>7</v>
      </c>
      <c r="D675" s="120">
        <v>5</v>
      </c>
      <c r="E675" s="121" t="s">
        <v>243</v>
      </c>
      <c r="F675" s="122" t="s">
        <v>243</v>
      </c>
      <c r="G675" s="123">
        <v>47.5</v>
      </c>
    </row>
    <row r="676" spans="1:7" ht="47.25">
      <c r="A676" s="118" t="s">
        <v>585</v>
      </c>
      <c r="B676" s="119">
        <v>918</v>
      </c>
      <c r="C676" s="120">
        <v>7</v>
      </c>
      <c r="D676" s="120">
        <v>5</v>
      </c>
      <c r="E676" s="121" t="s">
        <v>586</v>
      </c>
      <c r="F676" s="122" t="s">
        <v>243</v>
      </c>
      <c r="G676" s="123">
        <v>47.5</v>
      </c>
    </row>
    <row r="677" spans="1:7" ht="31.5">
      <c r="A677" s="118" t="s">
        <v>605</v>
      </c>
      <c r="B677" s="119">
        <v>918</v>
      </c>
      <c r="C677" s="120">
        <v>7</v>
      </c>
      <c r="D677" s="120">
        <v>5</v>
      </c>
      <c r="E677" s="121" t="s">
        <v>606</v>
      </c>
      <c r="F677" s="122" t="s">
        <v>243</v>
      </c>
      <c r="G677" s="123">
        <v>47.5</v>
      </c>
    </row>
    <row r="678" spans="1:7" ht="63">
      <c r="A678" s="118" t="s">
        <v>619</v>
      </c>
      <c r="B678" s="119">
        <v>918</v>
      </c>
      <c r="C678" s="120">
        <v>7</v>
      </c>
      <c r="D678" s="120">
        <v>5</v>
      </c>
      <c r="E678" s="121" t="s">
        <v>620</v>
      </c>
      <c r="F678" s="122" t="s">
        <v>243</v>
      </c>
      <c r="G678" s="123">
        <v>47.5</v>
      </c>
    </row>
    <row r="679" spans="1:7" ht="31.5">
      <c r="A679" s="118" t="s">
        <v>257</v>
      </c>
      <c r="B679" s="119">
        <v>918</v>
      </c>
      <c r="C679" s="120">
        <v>7</v>
      </c>
      <c r="D679" s="120">
        <v>5</v>
      </c>
      <c r="E679" s="121" t="s">
        <v>621</v>
      </c>
      <c r="F679" s="122" t="s">
        <v>243</v>
      </c>
      <c r="G679" s="123">
        <v>47.5</v>
      </c>
    </row>
    <row r="680" spans="1:7" ht="31.5">
      <c r="A680" s="118" t="s">
        <v>250</v>
      </c>
      <c r="B680" s="119">
        <v>918</v>
      </c>
      <c r="C680" s="120">
        <v>7</v>
      </c>
      <c r="D680" s="120">
        <v>5</v>
      </c>
      <c r="E680" s="121" t="s">
        <v>621</v>
      </c>
      <c r="F680" s="122" t="s">
        <v>251</v>
      </c>
      <c r="G680" s="123">
        <v>47.5</v>
      </c>
    </row>
    <row r="681" spans="1:7">
      <c r="A681" s="118" t="s">
        <v>765</v>
      </c>
      <c r="B681" s="119">
        <v>918</v>
      </c>
      <c r="C681" s="120">
        <v>8</v>
      </c>
      <c r="D681" s="120">
        <v>0</v>
      </c>
      <c r="E681" s="121" t="s">
        <v>243</v>
      </c>
      <c r="F681" s="122" t="s">
        <v>243</v>
      </c>
      <c r="G681" s="123">
        <v>3676</v>
      </c>
    </row>
    <row r="682" spans="1:7">
      <c r="A682" s="118" t="s">
        <v>356</v>
      </c>
      <c r="B682" s="119">
        <v>918</v>
      </c>
      <c r="C682" s="120">
        <v>8</v>
      </c>
      <c r="D682" s="120">
        <v>1</v>
      </c>
      <c r="E682" s="121" t="s">
        <v>243</v>
      </c>
      <c r="F682" s="122" t="s">
        <v>243</v>
      </c>
      <c r="G682" s="123">
        <v>3676</v>
      </c>
    </row>
    <row r="683" spans="1:7" ht="63">
      <c r="A683" s="118" t="s">
        <v>408</v>
      </c>
      <c r="B683" s="119">
        <v>918</v>
      </c>
      <c r="C683" s="120">
        <v>8</v>
      </c>
      <c r="D683" s="120">
        <v>1</v>
      </c>
      <c r="E683" s="121" t="s">
        <v>409</v>
      </c>
      <c r="F683" s="122" t="s">
        <v>243</v>
      </c>
      <c r="G683" s="123">
        <v>3676</v>
      </c>
    </row>
    <row r="684" spans="1:7" ht="47.25">
      <c r="A684" s="118" t="s">
        <v>410</v>
      </c>
      <c r="B684" s="119">
        <v>918</v>
      </c>
      <c r="C684" s="120">
        <v>8</v>
      </c>
      <c r="D684" s="120">
        <v>1</v>
      </c>
      <c r="E684" s="121" t="s">
        <v>411</v>
      </c>
      <c r="F684" s="122" t="s">
        <v>243</v>
      </c>
      <c r="G684" s="123">
        <v>3676</v>
      </c>
    </row>
    <row r="685" spans="1:7" ht="47.25">
      <c r="A685" s="118" t="s">
        <v>412</v>
      </c>
      <c r="B685" s="119">
        <v>918</v>
      </c>
      <c r="C685" s="120">
        <v>8</v>
      </c>
      <c r="D685" s="120">
        <v>1</v>
      </c>
      <c r="E685" s="121" t="s">
        <v>413</v>
      </c>
      <c r="F685" s="122" t="s">
        <v>243</v>
      </c>
      <c r="G685" s="123">
        <v>3676</v>
      </c>
    </row>
    <row r="686" spans="1:7" ht="31.5">
      <c r="A686" s="118" t="s">
        <v>824</v>
      </c>
      <c r="B686" s="119">
        <v>918</v>
      </c>
      <c r="C686" s="120">
        <v>8</v>
      </c>
      <c r="D686" s="120">
        <v>1</v>
      </c>
      <c r="E686" s="121" t="s">
        <v>825</v>
      </c>
      <c r="F686" s="122" t="s">
        <v>243</v>
      </c>
      <c r="G686" s="123">
        <v>25</v>
      </c>
    </row>
    <row r="687" spans="1:7">
      <c r="A687" s="118" t="s">
        <v>262</v>
      </c>
      <c r="B687" s="119">
        <v>918</v>
      </c>
      <c r="C687" s="120">
        <v>8</v>
      </c>
      <c r="D687" s="120">
        <v>1</v>
      </c>
      <c r="E687" s="121" t="s">
        <v>825</v>
      </c>
      <c r="F687" s="122" t="s">
        <v>263</v>
      </c>
      <c r="G687" s="123">
        <v>25</v>
      </c>
    </row>
    <row r="688" spans="1:7" ht="110.25">
      <c r="A688" s="118" t="s">
        <v>418</v>
      </c>
      <c r="B688" s="119">
        <v>918</v>
      </c>
      <c r="C688" s="120">
        <v>8</v>
      </c>
      <c r="D688" s="120">
        <v>1</v>
      </c>
      <c r="E688" s="121" t="s">
        <v>419</v>
      </c>
      <c r="F688" s="122" t="s">
        <v>243</v>
      </c>
      <c r="G688" s="123">
        <v>3651</v>
      </c>
    </row>
    <row r="689" spans="1:7" ht="31.5">
      <c r="A689" s="118" t="s">
        <v>416</v>
      </c>
      <c r="B689" s="119">
        <v>918</v>
      </c>
      <c r="C689" s="120">
        <v>8</v>
      </c>
      <c r="D689" s="120">
        <v>1</v>
      </c>
      <c r="E689" s="121" t="s">
        <v>419</v>
      </c>
      <c r="F689" s="122" t="s">
        <v>417</v>
      </c>
      <c r="G689" s="123">
        <v>3651</v>
      </c>
    </row>
    <row r="690" spans="1:7">
      <c r="A690" s="118" t="s">
        <v>767</v>
      </c>
      <c r="B690" s="119">
        <v>918</v>
      </c>
      <c r="C690" s="120">
        <v>10</v>
      </c>
      <c r="D690" s="120">
        <v>0</v>
      </c>
      <c r="E690" s="121" t="s">
        <v>243</v>
      </c>
      <c r="F690" s="122" t="s">
        <v>243</v>
      </c>
      <c r="G690" s="123">
        <v>10200</v>
      </c>
    </row>
    <row r="691" spans="1:7">
      <c r="A691" s="118" t="s">
        <v>451</v>
      </c>
      <c r="B691" s="119">
        <v>918</v>
      </c>
      <c r="C691" s="120">
        <v>10</v>
      </c>
      <c r="D691" s="120">
        <v>3</v>
      </c>
      <c r="E691" s="121" t="s">
        <v>243</v>
      </c>
      <c r="F691" s="122" t="s">
        <v>243</v>
      </c>
      <c r="G691" s="123">
        <v>10200</v>
      </c>
    </row>
    <row r="692" spans="1:7" ht="63">
      <c r="A692" s="118" t="s">
        <v>408</v>
      </c>
      <c r="B692" s="119">
        <v>918</v>
      </c>
      <c r="C692" s="120">
        <v>10</v>
      </c>
      <c r="D692" s="120">
        <v>3</v>
      </c>
      <c r="E692" s="121" t="s">
        <v>409</v>
      </c>
      <c r="F692" s="122" t="s">
        <v>243</v>
      </c>
      <c r="G692" s="123">
        <v>10200</v>
      </c>
    </row>
    <row r="693" spans="1:7" ht="63">
      <c r="A693" s="118" t="s">
        <v>440</v>
      </c>
      <c r="B693" s="119">
        <v>918</v>
      </c>
      <c r="C693" s="120">
        <v>10</v>
      </c>
      <c r="D693" s="120">
        <v>3</v>
      </c>
      <c r="E693" s="121" t="s">
        <v>441</v>
      </c>
      <c r="F693" s="122" t="s">
        <v>243</v>
      </c>
      <c r="G693" s="123">
        <v>10200</v>
      </c>
    </row>
    <row r="694" spans="1:7" ht="31.5">
      <c r="A694" s="118" t="s">
        <v>447</v>
      </c>
      <c r="B694" s="119">
        <v>918</v>
      </c>
      <c r="C694" s="120">
        <v>10</v>
      </c>
      <c r="D694" s="120">
        <v>3</v>
      </c>
      <c r="E694" s="121" t="s">
        <v>448</v>
      </c>
      <c r="F694" s="122" t="s">
        <v>243</v>
      </c>
      <c r="G694" s="123">
        <v>10200</v>
      </c>
    </row>
    <row r="695" spans="1:7" ht="47.25">
      <c r="A695" s="118" t="s">
        <v>449</v>
      </c>
      <c r="B695" s="119">
        <v>918</v>
      </c>
      <c r="C695" s="120">
        <v>10</v>
      </c>
      <c r="D695" s="120">
        <v>3</v>
      </c>
      <c r="E695" s="121" t="s">
        <v>450</v>
      </c>
      <c r="F695" s="122" t="s">
        <v>243</v>
      </c>
      <c r="G695" s="123">
        <v>10200</v>
      </c>
    </row>
    <row r="696" spans="1:7" ht="31.5">
      <c r="A696" s="118" t="s">
        <v>250</v>
      </c>
      <c r="B696" s="119">
        <v>918</v>
      </c>
      <c r="C696" s="120">
        <v>10</v>
      </c>
      <c r="D696" s="120">
        <v>3</v>
      </c>
      <c r="E696" s="121" t="s">
        <v>450</v>
      </c>
      <c r="F696" s="122" t="s">
        <v>251</v>
      </c>
      <c r="G696" s="123">
        <v>230</v>
      </c>
    </row>
    <row r="697" spans="1:7">
      <c r="A697" s="118" t="s">
        <v>289</v>
      </c>
      <c r="B697" s="119">
        <v>918</v>
      </c>
      <c r="C697" s="120">
        <v>10</v>
      </c>
      <c r="D697" s="120">
        <v>3</v>
      </c>
      <c r="E697" s="121" t="s">
        <v>450</v>
      </c>
      <c r="F697" s="122" t="s">
        <v>290</v>
      </c>
      <c r="G697" s="123">
        <v>9970</v>
      </c>
    </row>
    <row r="698" spans="1:7">
      <c r="A698" s="118" t="s">
        <v>779</v>
      </c>
      <c r="B698" s="119">
        <v>918</v>
      </c>
      <c r="C698" s="120">
        <v>11</v>
      </c>
      <c r="D698" s="120">
        <v>0</v>
      </c>
      <c r="E698" s="121" t="s">
        <v>243</v>
      </c>
      <c r="F698" s="122" t="s">
        <v>243</v>
      </c>
      <c r="G698" s="123">
        <v>2264.8000000000002</v>
      </c>
    </row>
    <row r="699" spans="1:7">
      <c r="A699" s="118" t="s">
        <v>641</v>
      </c>
      <c r="B699" s="119">
        <v>918</v>
      </c>
      <c r="C699" s="120">
        <v>11</v>
      </c>
      <c r="D699" s="120">
        <v>1</v>
      </c>
      <c r="E699" s="121" t="s">
        <v>243</v>
      </c>
      <c r="F699" s="122" t="s">
        <v>243</v>
      </c>
      <c r="G699" s="123">
        <v>2264.8000000000002</v>
      </c>
    </row>
    <row r="700" spans="1:7" ht="47.25">
      <c r="A700" s="118" t="s">
        <v>625</v>
      </c>
      <c r="B700" s="119">
        <v>918</v>
      </c>
      <c r="C700" s="120">
        <v>11</v>
      </c>
      <c r="D700" s="120">
        <v>1</v>
      </c>
      <c r="E700" s="121" t="s">
        <v>626</v>
      </c>
      <c r="F700" s="122" t="s">
        <v>243</v>
      </c>
      <c r="G700" s="123">
        <v>2264.8000000000002</v>
      </c>
    </row>
    <row r="701" spans="1:7" ht="47.25">
      <c r="A701" s="118" t="s">
        <v>635</v>
      </c>
      <c r="B701" s="119">
        <v>918</v>
      </c>
      <c r="C701" s="120">
        <v>11</v>
      </c>
      <c r="D701" s="120">
        <v>1</v>
      </c>
      <c r="E701" s="121" t="s">
        <v>636</v>
      </c>
      <c r="F701" s="122" t="s">
        <v>243</v>
      </c>
      <c r="G701" s="123">
        <v>2264.8000000000002</v>
      </c>
    </row>
    <row r="702" spans="1:7" ht="31.5">
      <c r="A702" s="118" t="s">
        <v>648</v>
      </c>
      <c r="B702" s="119">
        <v>918</v>
      </c>
      <c r="C702" s="120">
        <v>11</v>
      </c>
      <c r="D702" s="120">
        <v>1</v>
      </c>
      <c r="E702" s="121" t="s">
        <v>649</v>
      </c>
      <c r="F702" s="122" t="s">
        <v>243</v>
      </c>
      <c r="G702" s="123">
        <v>2264.8000000000002</v>
      </c>
    </row>
    <row r="703" spans="1:7" ht="141" customHeight="1">
      <c r="A703" s="118" t="s">
        <v>652</v>
      </c>
      <c r="B703" s="119">
        <v>918</v>
      </c>
      <c r="C703" s="120">
        <v>11</v>
      </c>
      <c r="D703" s="120">
        <v>1</v>
      </c>
      <c r="E703" s="121" t="s">
        <v>653</v>
      </c>
      <c r="F703" s="122" t="s">
        <v>243</v>
      </c>
      <c r="G703" s="123">
        <v>2264.8000000000002</v>
      </c>
    </row>
    <row r="704" spans="1:7" ht="31.5">
      <c r="A704" s="118" t="s">
        <v>416</v>
      </c>
      <c r="B704" s="119">
        <v>918</v>
      </c>
      <c r="C704" s="120">
        <v>11</v>
      </c>
      <c r="D704" s="120">
        <v>1</v>
      </c>
      <c r="E704" s="121" t="s">
        <v>653</v>
      </c>
      <c r="F704" s="122" t="s">
        <v>417</v>
      </c>
      <c r="G704" s="123">
        <v>2264.8000000000002</v>
      </c>
    </row>
    <row r="705" spans="1:7" s="117" customFormat="1">
      <c r="A705" s="111" t="s">
        <v>782</v>
      </c>
      <c r="B705" s="112">
        <v>923</v>
      </c>
      <c r="C705" s="113">
        <v>0</v>
      </c>
      <c r="D705" s="113">
        <v>0</v>
      </c>
      <c r="E705" s="114" t="s">
        <v>243</v>
      </c>
      <c r="F705" s="115" t="s">
        <v>243</v>
      </c>
      <c r="G705" s="116">
        <v>2829.8</v>
      </c>
    </row>
    <row r="706" spans="1:7">
      <c r="A706" s="118" t="s">
        <v>769</v>
      </c>
      <c r="B706" s="119">
        <v>923</v>
      </c>
      <c r="C706" s="120">
        <v>1</v>
      </c>
      <c r="D706" s="120">
        <v>0</v>
      </c>
      <c r="E706" s="121" t="s">
        <v>243</v>
      </c>
      <c r="F706" s="122" t="s">
        <v>243</v>
      </c>
      <c r="G706" s="123">
        <v>2821.5</v>
      </c>
    </row>
    <row r="707" spans="1:7" ht="47.25">
      <c r="A707" s="118" t="s">
        <v>460</v>
      </c>
      <c r="B707" s="119">
        <v>923</v>
      </c>
      <c r="C707" s="120">
        <v>1</v>
      </c>
      <c r="D707" s="120">
        <v>6</v>
      </c>
      <c r="E707" s="121" t="s">
        <v>243</v>
      </c>
      <c r="F707" s="122" t="s">
        <v>243</v>
      </c>
      <c r="G707" s="123">
        <v>2821.5</v>
      </c>
    </row>
    <row r="708" spans="1:7">
      <c r="A708" s="118" t="s">
        <v>708</v>
      </c>
      <c r="B708" s="119">
        <v>923</v>
      </c>
      <c r="C708" s="120">
        <v>1</v>
      </c>
      <c r="D708" s="120">
        <v>6</v>
      </c>
      <c r="E708" s="121" t="s">
        <v>709</v>
      </c>
      <c r="F708" s="122" t="s">
        <v>243</v>
      </c>
      <c r="G708" s="123">
        <v>2821.5</v>
      </c>
    </row>
    <row r="709" spans="1:7" ht="33" customHeight="1">
      <c r="A709" s="118" t="s">
        <v>721</v>
      </c>
      <c r="B709" s="119">
        <v>923</v>
      </c>
      <c r="C709" s="120">
        <v>1</v>
      </c>
      <c r="D709" s="120">
        <v>6</v>
      </c>
      <c r="E709" s="121" t="s">
        <v>722</v>
      </c>
      <c r="F709" s="122" t="s">
        <v>243</v>
      </c>
      <c r="G709" s="123">
        <v>2821.5</v>
      </c>
    </row>
    <row r="710" spans="1:7" ht="31.5">
      <c r="A710" s="118" t="s">
        <v>723</v>
      </c>
      <c r="B710" s="119">
        <v>923</v>
      </c>
      <c r="C710" s="120">
        <v>1</v>
      </c>
      <c r="D710" s="120">
        <v>6</v>
      </c>
      <c r="E710" s="121" t="s">
        <v>724</v>
      </c>
      <c r="F710" s="122" t="s">
        <v>243</v>
      </c>
      <c r="G710" s="123">
        <v>20.399999999999999</v>
      </c>
    </row>
    <row r="711" spans="1:7" ht="18.75" customHeight="1">
      <c r="A711" s="118" t="s">
        <v>394</v>
      </c>
      <c r="B711" s="119">
        <v>923</v>
      </c>
      <c r="C711" s="120">
        <v>1</v>
      </c>
      <c r="D711" s="120">
        <v>6</v>
      </c>
      <c r="E711" s="121" t="s">
        <v>725</v>
      </c>
      <c r="F711" s="122" t="s">
        <v>243</v>
      </c>
      <c r="G711" s="123">
        <v>20.399999999999999</v>
      </c>
    </row>
    <row r="712" spans="1:7" ht="63" customHeight="1">
      <c r="A712" s="118" t="s">
        <v>266</v>
      </c>
      <c r="B712" s="119">
        <v>923</v>
      </c>
      <c r="C712" s="120">
        <v>1</v>
      </c>
      <c r="D712" s="120">
        <v>6</v>
      </c>
      <c r="E712" s="121" t="s">
        <v>725</v>
      </c>
      <c r="F712" s="122" t="s">
        <v>127</v>
      </c>
      <c r="G712" s="123">
        <v>20.399999999999999</v>
      </c>
    </row>
    <row r="713" spans="1:7" ht="31.5">
      <c r="A713" s="118" t="s">
        <v>726</v>
      </c>
      <c r="B713" s="119">
        <v>923</v>
      </c>
      <c r="C713" s="120">
        <v>1</v>
      </c>
      <c r="D713" s="120">
        <v>6</v>
      </c>
      <c r="E713" s="121" t="s">
        <v>727</v>
      </c>
      <c r="F713" s="122" t="s">
        <v>243</v>
      </c>
      <c r="G713" s="123">
        <v>2801.1</v>
      </c>
    </row>
    <row r="714" spans="1:7" ht="21" customHeight="1">
      <c r="A714" s="118" t="s">
        <v>394</v>
      </c>
      <c r="B714" s="119">
        <v>923</v>
      </c>
      <c r="C714" s="120">
        <v>1</v>
      </c>
      <c r="D714" s="120">
        <v>6</v>
      </c>
      <c r="E714" s="121" t="s">
        <v>729</v>
      </c>
      <c r="F714" s="122" t="s">
        <v>243</v>
      </c>
      <c r="G714" s="123">
        <v>2366.1</v>
      </c>
    </row>
    <row r="715" spans="1:7" ht="63" customHeight="1">
      <c r="A715" s="118" t="s">
        <v>266</v>
      </c>
      <c r="B715" s="119">
        <v>923</v>
      </c>
      <c r="C715" s="120">
        <v>1</v>
      </c>
      <c r="D715" s="120">
        <v>6</v>
      </c>
      <c r="E715" s="121" t="s">
        <v>729</v>
      </c>
      <c r="F715" s="122" t="s">
        <v>127</v>
      </c>
      <c r="G715" s="123">
        <v>2321.3000000000002</v>
      </c>
    </row>
    <row r="716" spans="1:7" ht="31.5">
      <c r="A716" s="118" t="s">
        <v>250</v>
      </c>
      <c r="B716" s="119">
        <v>923</v>
      </c>
      <c r="C716" s="120">
        <v>1</v>
      </c>
      <c r="D716" s="120">
        <v>6</v>
      </c>
      <c r="E716" s="121" t="s">
        <v>729</v>
      </c>
      <c r="F716" s="122" t="s">
        <v>251</v>
      </c>
      <c r="G716" s="123">
        <v>44.8</v>
      </c>
    </row>
    <row r="717" spans="1:7" ht="154.5" customHeight="1">
      <c r="A717" s="118" t="s">
        <v>314</v>
      </c>
      <c r="B717" s="119">
        <v>923</v>
      </c>
      <c r="C717" s="120">
        <v>1</v>
      </c>
      <c r="D717" s="120">
        <v>6</v>
      </c>
      <c r="E717" s="121" t="s">
        <v>730</v>
      </c>
      <c r="F717" s="122" t="s">
        <v>243</v>
      </c>
      <c r="G717" s="123">
        <v>435</v>
      </c>
    </row>
    <row r="718" spans="1:7" ht="63" customHeight="1">
      <c r="A718" s="118" t="s">
        <v>266</v>
      </c>
      <c r="B718" s="119">
        <v>923</v>
      </c>
      <c r="C718" s="120">
        <v>1</v>
      </c>
      <c r="D718" s="120">
        <v>6</v>
      </c>
      <c r="E718" s="121" t="s">
        <v>730</v>
      </c>
      <c r="F718" s="122" t="s">
        <v>127</v>
      </c>
      <c r="G718" s="123">
        <v>435</v>
      </c>
    </row>
    <row r="719" spans="1:7">
      <c r="A719" s="118" t="s">
        <v>764</v>
      </c>
      <c r="B719" s="119">
        <v>923</v>
      </c>
      <c r="C719" s="120">
        <v>7</v>
      </c>
      <c r="D719" s="120">
        <v>0</v>
      </c>
      <c r="E719" s="121" t="s">
        <v>243</v>
      </c>
      <c r="F719" s="122" t="s">
        <v>243</v>
      </c>
      <c r="G719" s="123">
        <v>8.3000000000000007</v>
      </c>
    </row>
    <row r="720" spans="1:7" ht="31.5">
      <c r="A720" s="118" t="s">
        <v>259</v>
      </c>
      <c r="B720" s="119">
        <v>923</v>
      </c>
      <c r="C720" s="120">
        <v>7</v>
      </c>
      <c r="D720" s="120">
        <v>5</v>
      </c>
      <c r="E720" s="121" t="s">
        <v>243</v>
      </c>
      <c r="F720" s="122" t="s">
        <v>243</v>
      </c>
      <c r="G720" s="123">
        <v>8.3000000000000007</v>
      </c>
    </row>
    <row r="721" spans="1:7">
      <c r="A721" s="118" t="s">
        <v>708</v>
      </c>
      <c r="B721" s="119">
        <v>923</v>
      </c>
      <c r="C721" s="120">
        <v>7</v>
      </c>
      <c r="D721" s="120">
        <v>5</v>
      </c>
      <c r="E721" s="121" t="s">
        <v>709</v>
      </c>
      <c r="F721" s="122" t="s">
        <v>243</v>
      </c>
      <c r="G721" s="123">
        <v>8.3000000000000007</v>
      </c>
    </row>
    <row r="722" spans="1:7" ht="30.75" customHeight="1">
      <c r="A722" s="118" t="s">
        <v>721</v>
      </c>
      <c r="B722" s="119">
        <v>923</v>
      </c>
      <c r="C722" s="120">
        <v>7</v>
      </c>
      <c r="D722" s="120">
        <v>5</v>
      </c>
      <c r="E722" s="121" t="s">
        <v>722</v>
      </c>
      <c r="F722" s="122" t="s">
        <v>243</v>
      </c>
      <c r="G722" s="123">
        <v>8.3000000000000007</v>
      </c>
    </row>
    <row r="723" spans="1:7" ht="31.5">
      <c r="A723" s="118" t="s">
        <v>726</v>
      </c>
      <c r="B723" s="119">
        <v>923</v>
      </c>
      <c r="C723" s="120">
        <v>7</v>
      </c>
      <c r="D723" s="120">
        <v>5</v>
      </c>
      <c r="E723" s="121" t="s">
        <v>727</v>
      </c>
      <c r="F723" s="122" t="s">
        <v>243</v>
      </c>
      <c r="G723" s="123">
        <v>8.3000000000000007</v>
      </c>
    </row>
    <row r="724" spans="1:7" ht="31.5">
      <c r="A724" s="118" t="s">
        <v>257</v>
      </c>
      <c r="B724" s="119">
        <v>923</v>
      </c>
      <c r="C724" s="120">
        <v>7</v>
      </c>
      <c r="D724" s="120">
        <v>5</v>
      </c>
      <c r="E724" s="121" t="s">
        <v>728</v>
      </c>
      <c r="F724" s="122" t="s">
        <v>243</v>
      </c>
      <c r="G724" s="123">
        <v>8.3000000000000007</v>
      </c>
    </row>
    <row r="725" spans="1:7" ht="31.5">
      <c r="A725" s="118" t="s">
        <v>250</v>
      </c>
      <c r="B725" s="119">
        <v>923</v>
      </c>
      <c r="C725" s="120">
        <v>7</v>
      </c>
      <c r="D725" s="120">
        <v>5</v>
      </c>
      <c r="E725" s="121" t="s">
        <v>728</v>
      </c>
      <c r="F725" s="122" t="s">
        <v>251</v>
      </c>
      <c r="G725" s="123">
        <v>8.3000000000000007</v>
      </c>
    </row>
    <row r="726" spans="1:7">
      <c r="A726" s="267" t="s">
        <v>758</v>
      </c>
      <c r="B726" s="267"/>
      <c r="C726" s="267"/>
      <c r="D726" s="267"/>
      <c r="E726" s="267"/>
      <c r="F726" s="267"/>
      <c r="G726" s="116">
        <v>1457780.2</v>
      </c>
    </row>
    <row r="727" spans="1:7" ht="25.5" customHeight="1">
      <c r="A727" s="124"/>
      <c r="B727" s="125"/>
      <c r="C727" s="125"/>
      <c r="D727" s="125"/>
      <c r="E727" s="108"/>
      <c r="F727" s="108"/>
      <c r="G727" s="109"/>
    </row>
    <row r="728" spans="1:7">
      <c r="A728" s="183" t="s">
        <v>2</v>
      </c>
      <c r="B728" s="108"/>
      <c r="C728" s="108"/>
      <c r="D728" s="108"/>
      <c r="E728" s="108"/>
      <c r="F728" s="262" t="s">
        <v>0</v>
      </c>
      <c r="G728" s="262"/>
    </row>
  </sheetData>
  <autoFilter ref="A18:AB726"/>
  <mergeCells count="6">
    <mergeCell ref="F728:G728"/>
    <mergeCell ref="A14:G14"/>
    <mergeCell ref="A16:A17"/>
    <mergeCell ref="B16:F16"/>
    <mergeCell ref="G16:G17"/>
    <mergeCell ref="A726:F726"/>
  </mergeCells>
  <pageMargins left="0.78740157480314965" right="0.39370078740157483" top="0.78740157480314965" bottom="0.59055118110236227" header="0.51181102362204722" footer="0.31496062992125984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4:H642"/>
  <sheetViews>
    <sheetView showGridLines="0" workbookViewId="0">
      <selection activeCell="M9" sqref="M9"/>
    </sheetView>
  </sheetViews>
  <sheetFormatPr defaultRowHeight="15"/>
  <cols>
    <col min="1" max="1" width="46.5703125" style="208" customWidth="1"/>
    <col min="2" max="2" width="5.85546875" style="229" customWidth="1"/>
    <col min="3" max="3" width="6.85546875" style="229" customWidth="1"/>
    <col min="4" max="4" width="9.7109375" style="229" customWidth="1"/>
    <col min="5" max="5" width="11.5703125" style="229" customWidth="1"/>
    <col min="6" max="6" width="8.7109375" style="229" customWidth="1"/>
    <col min="7" max="7" width="12" style="208" customWidth="1"/>
    <col min="8" max="8" width="12.28515625" style="208" customWidth="1"/>
    <col min="9" max="235" width="9.140625" style="208" customWidth="1"/>
    <col min="236" max="16384" width="9.140625" style="208"/>
  </cols>
  <sheetData>
    <row r="14" spans="1:8" ht="12.75" customHeight="1">
      <c r="A14" s="106"/>
      <c r="B14" s="126"/>
      <c r="C14" s="126"/>
      <c r="D14" s="126"/>
      <c r="E14" s="126"/>
      <c r="F14" s="126"/>
      <c r="G14" s="106"/>
      <c r="H14" s="106"/>
    </row>
    <row r="15" spans="1:8" ht="41.25" customHeight="1">
      <c r="A15" s="280" t="s">
        <v>867</v>
      </c>
      <c r="B15" s="280"/>
      <c r="C15" s="280"/>
      <c r="D15" s="280"/>
      <c r="E15" s="280"/>
      <c r="F15" s="280"/>
      <c r="G15" s="280"/>
      <c r="H15" s="280"/>
    </row>
    <row r="16" spans="1:8" ht="18.75">
      <c r="A16" s="235"/>
      <c r="B16" s="235"/>
      <c r="C16" s="235"/>
      <c r="D16" s="235"/>
      <c r="E16" s="235"/>
      <c r="F16" s="235"/>
      <c r="G16" s="235"/>
      <c r="H16" s="235"/>
    </row>
    <row r="17" spans="1:8">
      <c r="A17" s="264" t="s">
        <v>236</v>
      </c>
      <c r="B17" s="264" t="s">
        <v>178</v>
      </c>
      <c r="C17" s="264"/>
      <c r="D17" s="264"/>
      <c r="E17" s="264"/>
      <c r="F17" s="264"/>
      <c r="G17" s="264" t="s">
        <v>868</v>
      </c>
      <c r="H17" s="264"/>
    </row>
    <row r="18" spans="1:8" ht="25.5">
      <c r="A18" s="264"/>
      <c r="B18" s="204" t="s">
        <v>760</v>
      </c>
      <c r="C18" s="204" t="s">
        <v>761</v>
      </c>
      <c r="D18" s="204" t="s">
        <v>762</v>
      </c>
      <c r="E18" s="204" t="s">
        <v>238</v>
      </c>
      <c r="F18" s="204" t="s">
        <v>239</v>
      </c>
      <c r="G18" s="204">
        <v>2021</v>
      </c>
      <c r="H18" s="204">
        <v>2022</v>
      </c>
    </row>
    <row r="19" spans="1:8" ht="12.75" customHeight="1">
      <c r="A19" s="140">
        <v>1</v>
      </c>
      <c r="B19" s="140">
        <v>2</v>
      </c>
      <c r="C19" s="140">
        <v>3</v>
      </c>
      <c r="D19" s="140">
        <v>4</v>
      </c>
      <c r="E19" s="140">
        <v>5</v>
      </c>
      <c r="F19" s="140">
        <v>6</v>
      </c>
      <c r="G19" s="140">
        <v>7</v>
      </c>
      <c r="H19" s="103">
        <v>8</v>
      </c>
    </row>
    <row r="20" spans="1:8" s="218" customFormat="1" ht="28.5">
      <c r="A20" s="236" t="s">
        <v>763</v>
      </c>
      <c r="B20" s="237">
        <v>904</v>
      </c>
      <c r="C20" s="238">
        <v>0</v>
      </c>
      <c r="D20" s="238">
        <v>0</v>
      </c>
      <c r="E20" s="214" t="s">
        <v>243</v>
      </c>
      <c r="F20" s="215" t="s">
        <v>243</v>
      </c>
      <c r="G20" s="217">
        <v>41709.699999999997</v>
      </c>
      <c r="H20" s="217">
        <v>42897</v>
      </c>
    </row>
    <row r="21" spans="1:8">
      <c r="A21" s="239" t="s">
        <v>764</v>
      </c>
      <c r="B21" s="240">
        <v>904</v>
      </c>
      <c r="C21" s="241">
        <v>7</v>
      </c>
      <c r="D21" s="241">
        <v>0</v>
      </c>
      <c r="E21" s="220" t="s">
        <v>243</v>
      </c>
      <c r="F21" s="221" t="s">
        <v>243</v>
      </c>
      <c r="G21" s="223">
        <v>7855.1</v>
      </c>
      <c r="H21" s="223">
        <v>8069.1</v>
      </c>
    </row>
    <row r="22" spans="1:8">
      <c r="A22" s="239" t="s">
        <v>311</v>
      </c>
      <c r="B22" s="240">
        <v>904</v>
      </c>
      <c r="C22" s="241">
        <v>7</v>
      </c>
      <c r="D22" s="241">
        <v>3</v>
      </c>
      <c r="E22" s="220" t="s">
        <v>243</v>
      </c>
      <c r="F22" s="221" t="s">
        <v>243</v>
      </c>
      <c r="G22" s="223">
        <v>7809.1</v>
      </c>
      <c r="H22" s="223">
        <v>8039.1</v>
      </c>
    </row>
    <row r="23" spans="1:8" ht="45">
      <c r="A23" s="239" t="s">
        <v>348</v>
      </c>
      <c r="B23" s="240">
        <v>904</v>
      </c>
      <c r="C23" s="241">
        <v>7</v>
      </c>
      <c r="D23" s="241">
        <v>3</v>
      </c>
      <c r="E23" s="220" t="s">
        <v>349</v>
      </c>
      <c r="F23" s="221" t="s">
        <v>243</v>
      </c>
      <c r="G23" s="223">
        <v>7789.1</v>
      </c>
      <c r="H23" s="223">
        <v>8039.1</v>
      </c>
    </row>
    <row r="24" spans="1:8" ht="60">
      <c r="A24" s="239" t="s">
        <v>350</v>
      </c>
      <c r="B24" s="240">
        <v>904</v>
      </c>
      <c r="C24" s="241">
        <v>7</v>
      </c>
      <c r="D24" s="241">
        <v>3</v>
      </c>
      <c r="E24" s="220" t="s">
        <v>351</v>
      </c>
      <c r="F24" s="221" t="s">
        <v>243</v>
      </c>
      <c r="G24" s="223">
        <v>7789.1</v>
      </c>
      <c r="H24" s="223">
        <v>8039.1</v>
      </c>
    </row>
    <row r="25" spans="1:8" ht="45">
      <c r="A25" s="239" t="s">
        <v>382</v>
      </c>
      <c r="B25" s="240">
        <v>904</v>
      </c>
      <c r="C25" s="241">
        <v>7</v>
      </c>
      <c r="D25" s="241">
        <v>3</v>
      </c>
      <c r="E25" s="220" t="s">
        <v>383</v>
      </c>
      <c r="F25" s="221" t="s">
        <v>243</v>
      </c>
      <c r="G25" s="223">
        <v>7789.1</v>
      </c>
      <c r="H25" s="223">
        <v>7739.1</v>
      </c>
    </row>
    <row r="26" spans="1:8" ht="30">
      <c r="A26" s="239" t="s">
        <v>384</v>
      </c>
      <c r="B26" s="240">
        <v>904</v>
      </c>
      <c r="C26" s="241">
        <v>7</v>
      </c>
      <c r="D26" s="241">
        <v>3</v>
      </c>
      <c r="E26" s="220" t="s">
        <v>385</v>
      </c>
      <c r="F26" s="221" t="s">
        <v>243</v>
      </c>
      <c r="G26" s="223">
        <v>14.4</v>
      </c>
      <c r="H26" s="223">
        <v>14.4</v>
      </c>
    </row>
    <row r="27" spans="1:8" ht="30">
      <c r="A27" s="239" t="s">
        <v>289</v>
      </c>
      <c r="B27" s="240">
        <v>904</v>
      </c>
      <c r="C27" s="241">
        <v>7</v>
      </c>
      <c r="D27" s="241">
        <v>3</v>
      </c>
      <c r="E27" s="220" t="s">
        <v>385</v>
      </c>
      <c r="F27" s="221" t="s">
        <v>290</v>
      </c>
      <c r="G27" s="223">
        <v>14.4</v>
      </c>
      <c r="H27" s="223">
        <v>14.4</v>
      </c>
    </row>
    <row r="28" spans="1:8" ht="30">
      <c r="A28" s="239" t="s">
        <v>260</v>
      </c>
      <c r="B28" s="240">
        <v>904</v>
      </c>
      <c r="C28" s="241">
        <v>7</v>
      </c>
      <c r="D28" s="241">
        <v>3</v>
      </c>
      <c r="E28" s="220" t="s">
        <v>387</v>
      </c>
      <c r="F28" s="221" t="s">
        <v>243</v>
      </c>
      <c r="G28" s="223">
        <v>5096.7</v>
      </c>
      <c r="H28" s="223">
        <v>5210.7</v>
      </c>
    </row>
    <row r="29" spans="1:8" ht="75">
      <c r="A29" s="239" t="s">
        <v>266</v>
      </c>
      <c r="B29" s="240">
        <v>904</v>
      </c>
      <c r="C29" s="241">
        <v>7</v>
      </c>
      <c r="D29" s="241">
        <v>3</v>
      </c>
      <c r="E29" s="220" t="s">
        <v>387</v>
      </c>
      <c r="F29" s="221" t="s">
        <v>127</v>
      </c>
      <c r="G29" s="223">
        <v>4667.8999999999996</v>
      </c>
      <c r="H29" s="223">
        <v>5060</v>
      </c>
    </row>
    <row r="30" spans="1:8" ht="30">
      <c r="A30" s="239" t="s">
        <v>250</v>
      </c>
      <c r="B30" s="240">
        <v>904</v>
      </c>
      <c r="C30" s="241">
        <v>7</v>
      </c>
      <c r="D30" s="241">
        <v>3</v>
      </c>
      <c r="E30" s="220" t="s">
        <v>387</v>
      </c>
      <c r="F30" s="221" t="s">
        <v>251</v>
      </c>
      <c r="G30" s="223">
        <v>428.8</v>
      </c>
      <c r="H30" s="223">
        <v>150.69999999999999</v>
      </c>
    </row>
    <row r="31" spans="1:8" ht="165" customHeight="1">
      <c r="A31" s="239" t="s">
        <v>314</v>
      </c>
      <c r="B31" s="240">
        <v>904</v>
      </c>
      <c r="C31" s="241">
        <v>7</v>
      </c>
      <c r="D31" s="241">
        <v>3</v>
      </c>
      <c r="E31" s="220" t="s">
        <v>388</v>
      </c>
      <c r="F31" s="221" t="s">
        <v>243</v>
      </c>
      <c r="G31" s="223">
        <v>2678</v>
      </c>
      <c r="H31" s="223">
        <v>2514</v>
      </c>
    </row>
    <row r="32" spans="1:8" ht="75">
      <c r="A32" s="239" t="s">
        <v>266</v>
      </c>
      <c r="B32" s="240">
        <v>904</v>
      </c>
      <c r="C32" s="241">
        <v>7</v>
      </c>
      <c r="D32" s="241">
        <v>3</v>
      </c>
      <c r="E32" s="220" t="s">
        <v>388</v>
      </c>
      <c r="F32" s="221" t="s">
        <v>127</v>
      </c>
      <c r="G32" s="223">
        <v>2678</v>
      </c>
      <c r="H32" s="223">
        <v>2514</v>
      </c>
    </row>
    <row r="33" spans="1:8" ht="30">
      <c r="A33" s="239" t="s">
        <v>870</v>
      </c>
      <c r="B33" s="240">
        <v>904</v>
      </c>
      <c r="C33" s="241">
        <v>7</v>
      </c>
      <c r="D33" s="241">
        <v>3</v>
      </c>
      <c r="E33" s="220" t="s">
        <v>844</v>
      </c>
      <c r="F33" s="221" t="s">
        <v>243</v>
      </c>
      <c r="G33" s="223">
        <v>0</v>
      </c>
      <c r="H33" s="223">
        <v>300</v>
      </c>
    </row>
    <row r="34" spans="1:8" ht="75">
      <c r="A34" s="239" t="s">
        <v>843</v>
      </c>
      <c r="B34" s="240">
        <v>904</v>
      </c>
      <c r="C34" s="241">
        <v>7</v>
      </c>
      <c r="D34" s="241">
        <v>3</v>
      </c>
      <c r="E34" s="220" t="s">
        <v>845</v>
      </c>
      <c r="F34" s="221" t="s">
        <v>243</v>
      </c>
      <c r="G34" s="223">
        <v>0</v>
      </c>
      <c r="H34" s="223">
        <v>300</v>
      </c>
    </row>
    <row r="35" spans="1:8" ht="30">
      <c r="A35" s="239" t="s">
        <v>250</v>
      </c>
      <c r="B35" s="240">
        <v>904</v>
      </c>
      <c r="C35" s="241">
        <v>7</v>
      </c>
      <c r="D35" s="241">
        <v>3</v>
      </c>
      <c r="E35" s="220" t="s">
        <v>845</v>
      </c>
      <c r="F35" s="221" t="s">
        <v>251</v>
      </c>
      <c r="G35" s="223">
        <v>0</v>
      </c>
      <c r="H35" s="223">
        <v>300</v>
      </c>
    </row>
    <row r="36" spans="1:8" ht="60">
      <c r="A36" s="239" t="s">
        <v>408</v>
      </c>
      <c r="B36" s="240">
        <v>904</v>
      </c>
      <c r="C36" s="241">
        <v>7</v>
      </c>
      <c r="D36" s="241">
        <v>3</v>
      </c>
      <c r="E36" s="220" t="s">
        <v>409</v>
      </c>
      <c r="F36" s="221" t="s">
        <v>243</v>
      </c>
      <c r="G36" s="223">
        <v>20</v>
      </c>
      <c r="H36" s="223">
        <v>0</v>
      </c>
    </row>
    <row r="37" spans="1:8" ht="60">
      <c r="A37" s="239" t="s">
        <v>431</v>
      </c>
      <c r="B37" s="240">
        <v>904</v>
      </c>
      <c r="C37" s="241">
        <v>7</v>
      </c>
      <c r="D37" s="241">
        <v>3</v>
      </c>
      <c r="E37" s="220" t="s">
        <v>432</v>
      </c>
      <c r="F37" s="221" t="s">
        <v>243</v>
      </c>
      <c r="G37" s="223">
        <v>20</v>
      </c>
      <c r="H37" s="223">
        <v>0</v>
      </c>
    </row>
    <row r="38" spans="1:8" ht="45">
      <c r="A38" s="239" t="s">
        <v>433</v>
      </c>
      <c r="B38" s="240">
        <v>904</v>
      </c>
      <c r="C38" s="241">
        <v>7</v>
      </c>
      <c r="D38" s="241">
        <v>3</v>
      </c>
      <c r="E38" s="220" t="s">
        <v>434</v>
      </c>
      <c r="F38" s="221" t="s">
        <v>243</v>
      </c>
      <c r="G38" s="223">
        <v>20</v>
      </c>
      <c r="H38" s="223">
        <v>0</v>
      </c>
    </row>
    <row r="39" spans="1:8" ht="59.25" customHeight="1">
      <c r="A39" s="239" t="s">
        <v>337</v>
      </c>
      <c r="B39" s="240">
        <v>904</v>
      </c>
      <c r="C39" s="241">
        <v>7</v>
      </c>
      <c r="D39" s="241">
        <v>3</v>
      </c>
      <c r="E39" s="220" t="s">
        <v>435</v>
      </c>
      <c r="F39" s="221" t="s">
        <v>243</v>
      </c>
      <c r="G39" s="223">
        <v>20</v>
      </c>
      <c r="H39" s="223">
        <v>0</v>
      </c>
    </row>
    <row r="40" spans="1:8" ht="30">
      <c r="A40" s="239" t="s">
        <v>250</v>
      </c>
      <c r="B40" s="240">
        <v>904</v>
      </c>
      <c r="C40" s="241">
        <v>7</v>
      </c>
      <c r="D40" s="241">
        <v>3</v>
      </c>
      <c r="E40" s="220" t="s">
        <v>435</v>
      </c>
      <c r="F40" s="221" t="s">
        <v>251</v>
      </c>
      <c r="G40" s="223">
        <v>20</v>
      </c>
      <c r="H40" s="223">
        <v>0</v>
      </c>
    </row>
    <row r="41" spans="1:8" ht="30">
      <c r="A41" s="239" t="s">
        <v>259</v>
      </c>
      <c r="B41" s="240">
        <v>904</v>
      </c>
      <c r="C41" s="241">
        <v>7</v>
      </c>
      <c r="D41" s="241">
        <v>5</v>
      </c>
      <c r="E41" s="220" t="s">
        <v>243</v>
      </c>
      <c r="F41" s="221" t="s">
        <v>243</v>
      </c>
      <c r="G41" s="223">
        <v>46</v>
      </c>
      <c r="H41" s="223">
        <v>30</v>
      </c>
    </row>
    <row r="42" spans="1:8" ht="45">
      <c r="A42" s="239" t="s">
        <v>348</v>
      </c>
      <c r="B42" s="240">
        <v>904</v>
      </c>
      <c r="C42" s="241">
        <v>7</v>
      </c>
      <c r="D42" s="241">
        <v>5</v>
      </c>
      <c r="E42" s="220" t="s">
        <v>349</v>
      </c>
      <c r="F42" s="221" t="s">
        <v>243</v>
      </c>
      <c r="G42" s="223">
        <v>46</v>
      </c>
      <c r="H42" s="223">
        <v>30</v>
      </c>
    </row>
    <row r="43" spans="1:8" ht="60">
      <c r="A43" s="239" t="s">
        <v>350</v>
      </c>
      <c r="B43" s="240">
        <v>904</v>
      </c>
      <c r="C43" s="241">
        <v>7</v>
      </c>
      <c r="D43" s="241">
        <v>5</v>
      </c>
      <c r="E43" s="220" t="s">
        <v>351</v>
      </c>
      <c r="F43" s="221" t="s">
        <v>243</v>
      </c>
      <c r="G43" s="223">
        <v>46</v>
      </c>
      <c r="H43" s="223">
        <v>30</v>
      </c>
    </row>
    <row r="44" spans="1:8">
      <c r="A44" s="239" t="s">
        <v>352</v>
      </c>
      <c r="B44" s="240">
        <v>904</v>
      </c>
      <c r="C44" s="241">
        <v>7</v>
      </c>
      <c r="D44" s="241">
        <v>5</v>
      </c>
      <c r="E44" s="220" t="s">
        <v>353</v>
      </c>
      <c r="F44" s="221" t="s">
        <v>243</v>
      </c>
      <c r="G44" s="223">
        <v>10</v>
      </c>
      <c r="H44" s="223">
        <v>10</v>
      </c>
    </row>
    <row r="45" spans="1:8" ht="30">
      <c r="A45" s="239" t="s">
        <v>257</v>
      </c>
      <c r="B45" s="240">
        <v>904</v>
      </c>
      <c r="C45" s="241">
        <v>7</v>
      </c>
      <c r="D45" s="241">
        <v>5</v>
      </c>
      <c r="E45" s="220" t="s">
        <v>354</v>
      </c>
      <c r="F45" s="221" t="s">
        <v>243</v>
      </c>
      <c r="G45" s="223">
        <v>10</v>
      </c>
      <c r="H45" s="223">
        <v>10</v>
      </c>
    </row>
    <row r="46" spans="1:8" ht="30">
      <c r="A46" s="239" t="s">
        <v>250</v>
      </c>
      <c r="B46" s="240">
        <v>904</v>
      </c>
      <c r="C46" s="241">
        <v>7</v>
      </c>
      <c r="D46" s="241">
        <v>5</v>
      </c>
      <c r="E46" s="220" t="s">
        <v>354</v>
      </c>
      <c r="F46" s="221" t="s">
        <v>251</v>
      </c>
      <c r="G46" s="223">
        <v>10</v>
      </c>
      <c r="H46" s="223">
        <v>10</v>
      </c>
    </row>
    <row r="47" spans="1:8" ht="30">
      <c r="A47" s="239" t="s">
        <v>359</v>
      </c>
      <c r="B47" s="240">
        <v>904</v>
      </c>
      <c r="C47" s="241">
        <v>7</v>
      </c>
      <c r="D47" s="241">
        <v>5</v>
      </c>
      <c r="E47" s="220" t="s">
        <v>360</v>
      </c>
      <c r="F47" s="221" t="s">
        <v>243</v>
      </c>
      <c r="G47" s="223">
        <v>10</v>
      </c>
      <c r="H47" s="223">
        <v>10</v>
      </c>
    </row>
    <row r="48" spans="1:8" ht="30">
      <c r="A48" s="239" t="s">
        <v>257</v>
      </c>
      <c r="B48" s="240">
        <v>904</v>
      </c>
      <c r="C48" s="241">
        <v>7</v>
      </c>
      <c r="D48" s="241">
        <v>5</v>
      </c>
      <c r="E48" s="220" t="s">
        <v>361</v>
      </c>
      <c r="F48" s="221" t="s">
        <v>243</v>
      </c>
      <c r="G48" s="223">
        <v>10</v>
      </c>
      <c r="H48" s="223">
        <v>10</v>
      </c>
    </row>
    <row r="49" spans="1:8" ht="30">
      <c r="A49" s="239" t="s">
        <v>250</v>
      </c>
      <c r="B49" s="240">
        <v>904</v>
      </c>
      <c r="C49" s="241">
        <v>7</v>
      </c>
      <c r="D49" s="241">
        <v>5</v>
      </c>
      <c r="E49" s="220" t="s">
        <v>361</v>
      </c>
      <c r="F49" s="221" t="s">
        <v>251</v>
      </c>
      <c r="G49" s="223">
        <v>10</v>
      </c>
      <c r="H49" s="223">
        <v>10</v>
      </c>
    </row>
    <row r="50" spans="1:8" ht="30">
      <c r="A50" s="239" t="s">
        <v>369</v>
      </c>
      <c r="B50" s="240">
        <v>904</v>
      </c>
      <c r="C50" s="241">
        <v>7</v>
      </c>
      <c r="D50" s="241">
        <v>5</v>
      </c>
      <c r="E50" s="220" t="s">
        <v>370</v>
      </c>
      <c r="F50" s="221" t="s">
        <v>243</v>
      </c>
      <c r="G50" s="223">
        <v>10</v>
      </c>
      <c r="H50" s="223">
        <v>10</v>
      </c>
    </row>
    <row r="51" spans="1:8" ht="30">
      <c r="A51" s="239" t="s">
        <v>257</v>
      </c>
      <c r="B51" s="240">
        <v>904</v>
      </c>
      <c r="C51" s="241">
        <v>7</v>
      </c>
      <c r="D51" s="241">
        <v>5</v>
      </c>
      <c r="E51" s="220" t="s">
        <v>373</v>
      </c>
      <c r="F51" s="221" t="s">
        <v>243</v>
      </c>
      <c r="G51" s="223">
        <v>10</v>
      </c>
      <c r="H51" s="223">
        <v>10</v>
      </c>
    </row>
    <row r="52" spans="1:8" ht="30">
      <c r="A52" s="239" t="s">
        <v>250</v>
      </c>
      <c r="B52" s="240">
        <v>904</v>
      </c>
      <c r="C52" s="241">
        <v>7</v>
      </c>
      <c r="D52" s="241">
        <v>5</v>
      </c>
      <c r="E52" s="220" t="s">
        <v>373</v>
      </c>
      <c r="F52" s="221" t="s">
        <v>251</v>
      </c>
      <c r="G52" s="223">
        <v>10</v>
      </c>
      <c r="H52" s="223">
        <v>10</v>
      </c>
    </row>
    <row r="53" spans="1:8" ht="45">
      <c r="A53" s="239" t="s">
        <v>382</v>
      </c>
      <c r="B53" s="240">
        <v>904</v>
      </c>
      <c r="C53" s="241">
        <v>7</v>
      </c>
      <c r="D53" s="241">
        <v>5</v>
      </c>
      <c r="E53" s="220" t="s">
        <v>383</v>
      </c>
      <c r="F53" s="221" t="s">
        <v>243</v>
      </c>
      <c r="G53" s="223">
        <v>16</v>
      </c>
      <c r="H53" s="223">
        <v>0</v>
      </c>
    </row>
    <row r="54" spans="1:8" ht="30">
      <c r="A54" s="239" t="s">
        <v>257</v>
      </c>
      <c r="B54" s="240">
        <v>904</v>
      </c>
      <c r="C54" s="241">
        <v>7</v>
      </c>
      <c r="D54" s="241">
        <v>5</v>
      </c>
      <c r="E54" s="220" t="s">
        <v>386</v>
      </c>
      <c r="F54" s="221" t="s">
        <v>243</v>
      </c>
      <c r="G54" s="223">
        <v>16</v>
      </c>
      <c r="H54" s="223">
        <v>0</v>
      </c>
    </row>
    <row r="55" spans="1:8" ht="30">
      <c r="A55" s="239" t="s">
        <v>250</v>
      </c>
      <c r="B55" s="240">
        <v>904</v>
      </c>
      <c r="C55" s="241">
        <v>7</v>
      </c>
      <c r="D55" s="241">
        <v>5</v>
      </c>
      <c r="E55" s="220" t="s">
        <v>386</v>
      </c>
      <c r="F55" s="221" t="s">
        <v>251</v>
      </c>
      <c r="G55" s="223">
        <v>16</v>
      </c>
      <c r="H55" s="223">
        <v>0</v>
      </c>
    </row>
    <row r="56" spans="1:8">
      <c r="A56" s="239" t="s">
        <v>765</v>
      </c>
      <c r="B56" s="240">
        <v>904</v>
      </c>
      <c r="C56" s="241">
        <v>8</v>
      </c>
      <c r="D56" s="241">
        <v>0</v>
      </c>
      <c r="E56" s="220" t="s">
        <v>243</v>
      </c>
      <c r="F56" s="221" t="s">
        <v>243</v>
      </c>
      <c r="G56" s="223">
        <v>33854.6</v>
      </c>
      <c r="H56" s="223">
        <v>34827.9</v>
      </c>
    </row>
    <row r="57" spans="1:8">
      <c r="A57" s="239" t="s">
        <v>356</v>
      </c>
      <c r="B57" s="240">
        <v>904</v>
      </c>
      <c r="C57" s="241">
        <v>8</v>
      </c>
      <c r="D57" s="241">
        <v>1</v>
      </c>
      <c r="E57" s="220" t="s">
        <v>243</v>
      </c>
      <c r="F57" s="221" t="s">
        <v>243</v>
      </c>
      <c r="G57" s="223">
        <v>32566.7</v>
      </c>
      <c r="H57" s="223">
        <v>33497</v>
      </c>
    </row>
    <row r="58" spans="1:8" ht="45">
      <c r="A58" s="239" t="s">
        <v>348</v>
      </c>
      <c r="B58" s="240">
        <v>904</v>
      </c>
      <c r="C58" s="241">
        <v>8</v>
      </c>
      <c r="D58" s="241">
        <v>1</v>
      </c>
      <c r="E58" s="220" t="s">
        <v>349</v>
      </c>
      <c r="F58" s="221" t="s">
        <v>243</v>
      </c>
      <c r="G58" s="223">
        <v>32154.5</v>
      </c>
      <c r="H58" s="223">
        <v>33064.800000000003</v>
      </c>
    </row>
    <row r="59" spans="1:8" ht="60">
      <c r="A59" s="239" t="s">
        <v>350</v>
      </c>
      <c r="B59" s="240">
        <v>904</v>
      </c>
      <c r="C59" s="241">
        <v>8</v>
      </c>
      <c r="D59" s="241">
        <v>1</v>
      </c>
      <c r="E59" s="220" t="s">
        <v>351</v>
      </c>
      <c r="F59" s="221" t="s">
        <v>243</v>
      </c>
      <c r="G59" s="223">
        <v>32154.5</v>
      </c>
      <c r="H59" s="223">
        <v>33064.800000000003</v>
      </c>
    </row>
    <row r="60" spans="1:8">
      <c r="A60" s="239" t="s">
        <v>352</v>
      </c>
      <c r="B60" s="240">
        <v>904</v>
      </c>
      <c r="C60" s="241">
        <v>8</v>
      </c>
      <c r="D60" s="241">
        <v>1</v>
      </c>
      <c r="E60" s="220" t="s">
        <v>353</v>
      </c>
      <c r="F60" s="221" t="s">
        <v>243</v>
      </c>
      <c r="G60" s="223">
        <v>2155.6</v>
      </c>
      <c r="H60" s="223">
        <v>2217.6</v>
      </c>
    </row>
    <row r="61" spans="1:8" ht="30">
      <c r="A61" s="239" t="s">
        <v>260</v>
      </c>
      <c r="B61" s="240">
        <v>904</v>
      </c>
      <c r="C61" s="241">
        <v>8</v>
      </c>
      <c r="D61" s="241">
        <v>1</v>
      </c>
      <c r="E61" s="220" t="s">
        <v>355</v>
      </c>
      <c r="F61" s="221" t="s">
        <v>243</v>
      </c>
      <c r="G61" s="223">
        <v>1470.6</v>
      </c>
      <c r="H61" s="223">
        <v>1575.6</v>
      </c>
    </row>
    <row r="62" spans="1:8" ht="75">
      <c r="A62" s="239" t="s">
        <v>266</v>
      </c>
      <c r="B62" s="240">
        <v>904</v>
      </c>
      <c r="C62" s="241">
        <v>8</v>
      </c>
      <c r="D62" s="241">
        <v>1</v>
      </c>
      <c r="E62" s="220" t="s">
        <v>355</v>
      </c>
      <c r="F62" s="221" t="s">
        <v>127</v>
      </c>
      <c r="G62" s="223">
        <v>1195.4000000000001</v>
      </c>
      <c r="H62" s="223">
        <v>1299.4000000000001</v>
      </c>
    </row>
    <row r="63" spans="1:8" ht="30">
      <c r="A63" s="239" t="s">
        <v>250</v>
      </c>
      <c r="B63" s="240">
        <v>904</v>
      </c>
      <c r="C63" s="241">
        <v>8</v>
      </c>
      <c r="D63" s="241">
        <v>1</v>
      </c>
      <c r="E63" s="220" t="s">
        <v>355</v>
      </c>
      <c r="F63" s="221" t="s">
        <v>251</v>
      </c>
      <c r="G63" s="223">
        <v>267.8</v>
      </c>
      <c r="H63" s="223">
        <v>268.8</v>
      </c>
    </row>
    <row r="64" spans="1:8">
      <c r="A64" s="239" t="s">
        <v>262</v>
      </c>
      <c r="B64" s="240">
        <v>904</v>
      </c>
      <c r="C64" s="241">
        <v>8</v>
      </c>
      <c r="D64" s="241">
        <v>1</v>
      </c>
      <c r="E64" s="220" t="s">
        <v>355</v>
      </c>
      <c r="F64" s="221" t="s">
        <v>263</v>
      </c>
      <c r="G64" s="223">
        <v>7.4</v>
      </c>
      <c r="H64" s="223">
        <v>7.4</v>
      </c>
    </row>
    <row r="65" spans="1:8" ht="165" customHeight="1">
      <c r="A65" s="239" t="s">
        <v>314</v>
      </c>
      <c r="B65" s="240">
        <v>904</v>
      </c>
      <c r="C65" s="241">
        <v>8</v>
      </c>
      <c r="D65" s="241">
        <v>1</v>
      </c>
      <c r="E65" s="220" t="s">
        <v>357</v>
      </c>
      <c r="F65" s="221" t="s">
        <v>243</v>
      </c>
      <c r="G65" s="223">
        <v>685</v>
      </c>
      <c r="H65" s="223">
        <v>642</v>
      </c>
    </row>
    <row r="66" spans="1:8" ht="75">
      <c r="A66" s="239" t="s">
        <v>266</v>
      </c>
      <c r="B66" s="240">
        <v>904</v>
      </c>
      <c r="C66" s="241">
        <v>8</v>
      </c>
      <c r="D66" s="241">
        <v>1</v>
      </c>
      <c r="E66" s="220" t="s">
        <v>357</v>
      </c>
      <c r="F66" s="221" t="s">
        <v>127</v>
      </c>
      <c r="G66" s="223">
        <v>685</v>
      </c>
      <c r="H66" s="223">
        <v>642</v>
      </c>
    </row>
    <row r="67" spans="1:8" ht="30">
      <c r="A67" s="239" t="s">
        <v>359</v>
      </c>
      <c r="B67" s="240">
        <v>904</v>
      </c>
      <c r="C67" s="241">
        <v>8</v>
      </c>
      <c r="D67" s="241">
        <v>1</v>
      </c>
      <c r="E67" s="220" t="s">
        <v>360</v>
      </c>
      <c r="F67" s="221" t="s">
        <v>243</v>
      </c>
      <c r="G67" s="223">
        <v>19111.2</v>
      </c>
      <c r="H67" s="223">
        <v>19642.2</v>
      </c>
    </row>
    <row r="68" spans="1:8" ht="30">
      <c r="A68" s="239" t="s">
        <v>260</v>
      </c>
      <c r="B68" s="240">
        <v>904</v>
      </c>
      <c r="C68" s="241">
        <v>8</v>
      </c>
      <c r="D68" s="241">
        <v>1</v>
      </c>
      <c r="E68" s="220" t="s">
        <v>362</v>
      </c>
      <c r="F68" s="221" t="s">
        <v>243</v>
      </c>
      <c r="G68" s="223">
        <v>12966.9</v>
      </c>
      <c r="H68" s="223">
        <v>14040.6</v>
      </c>
    </row>
    <row r="69" spans="1:8" ht="75">
      <c r="A69" s="239" t="s">
        <v>266</v>
      </c>
      <c r="B69" s="240">
        <v>904</v>
      </c>
      <c r="C69" s="241">
        <v>8</v>
      </c>
      <c r="D69" s="241">
        <v>1</v>
      </c>
      <c r="E69" s="220" t="s">
        <v>362</v>
      </c>
      <c r="F69" s="221" t="s">
        <v>127</v>
      </c>
      <c r="G69" s="223">
        <v>10264.200000000001</v>
      </c>
      <c r="H69" s="223">
        <v>11168.2</v>
      </c>
    </row>
    <row r="70" spans="1:8" ht="30">
      <c r="A70" s="239" t="s">
        <v>250</v>
      </c>
      <c r="B70" s="240">
        <v>904</v>
      </c>
      <c r="C70" s="241">
        <v>8</v>
      </c>
      <c r="D70" s="241">
        <v>1</v>
      </c>
      <c r="E70" s="220" t="s">
        <v>362</v>
      </c>
      <c r="F70" s="221" t="s">
        <v>251</v>
      </c>
      <c r="G70" s="223">
        <v>2689.6</v>
      </c>
      <c r="H70" s="223">
        <v>2859.3</v>
      </c>
    </row>
    <row r="71" spans="1:8">
      <c r="A71" s="239" t="s">
        <v>262</v>
      </c>
      <c r="B71" s="240">
        <v>904</v>
      </c>
      <c r="C71" s="241">
        <v>8</v>
      </c>
      <c r="D71" s="241">
        <v>1</v>
      </c>
      <c r="E71" s="220" t="s">
        <v>362</v>
      </c>
      <c r="F71" s="221" t="s">
        <v>263</v>
      </c>
      <c r="G71" s="223">
        <v>13.1</v>
      </c>
      <c r="H71" s="223">
        <v>13.1</v>
      </c>
    </row>
    <row r="72" spans="1:8" ht="165" customHeight="1">
      <c r="A72" s="239" t="s">
        <v>314</v>
      </c>
      <c r="B72" s="240">
        <v>904</v>
      </c>
      <c r="C72" s="241">
        <v>8</v>
      </c>
      <c r="D72" s="241">
        <v>1</v>
      </c>
      <c r="E72" s="220" t="s">
        <v>363</v>
      </c>
      <c r="F72" s="221" t="s">
        <v>243</v>
      </c>
      <c r="G72" s="223">
        <v>5906</v>
      </c>
      <c r="H72" s="223">
        <v>5542</v>
      </c>
    </row>
    <row r="73" spans="1:8" ht="75">
      <c r="A73" s="239" t="s">
        <v>266</v>
      </c>
      <c r="B73" s="240">
        <v>904</v>
      </c>
      <c r="C73" s="241">
        <v>8</v>
      </c>
      <c r="D73" s="241">
        <v>1</v>
      </c>
      <c r="E73" s="220" t="s">
        <v>363</v>
      </c>
      <c r="F73" s="221" t="s">
        <v>127</v>
      </c>
      <c r="G73" s="223">
        <v>5906</v>
      </c>
      <c r="H73" s="223">
        <v>5542</v>
      </c>
    </row>
    <row r="74" spans="1:8" ht="30">
      <c r="A74" s="239" t="s">
        <v>366</v>
      </c>
      <c r="B74" s="240">
        <v>904</v>
      </c>
      <c r="C74" s="241">
        <v>8</v>
      </c>
      <c r="D74" s="241">
        <v>1</v>
      </c>
      <c r="E74" s="220" t="s">
        <v>367</v>
      </c>
      <c r="F74" s="221" t="s">
        <v>243</v>
      </c>
      <c r="G74" s="223">
        <v>59.6</v>
      </c>
      <c r="H74" s="223">
        <v>59.6</v>
      </c>
    </row>
    <row r="75" spans="1:8" ht="30">
      <c r="A75" s="239" t="s">
        <v>250</v>
      </c>
      <c r="B75" s="240">
        <v>904</v>
      </c>
      <c r="C75" s="241">
        <v>8</v>
      </c>
      <c r="D75" s="241">
        <v>1</v>
      </c>
      <c r="E75" s="220" t="s">
        <v>367</v>
      </c>
      <c r="F75" s="221" t="s">
        <v>251</v>
      </c>
      <c r="G75" s="223">
        <v>59.6</v>
      </c>
      <c r="H75" s="223">
        <v>59.6</v>
      </c>
    </row>
    <row r="76" spans="1:8" ht="30">
      <c r="A76" s="239" t="s">
        <v>839</v>
      </c>
      <c r="B76" s="240">
        <v>904</v>
      </c>
      <c r="C76" s="241">
        <v>8</v>
      </c>
      <c r="D76" s="241">
        <v>1</v>
      </c>
      <c r="E76" s="220" t="s">
        <v>840</v>
      </c>
      <c r="F76" s="221" t="s">
        <v>243</v>
      </c>
      <c r="G76" s="223">
        <v>178.7</v>
      </c>
      <c r="H76" s="223">
        <v>0</v>
      </c>
    </row>
    <row r="77" spans="1:8" ht="30">
      <c r="A77" s="239" t="s">
        <v>250</v>
      </c>
      <c r="B77" s="240">
        <v>904</v>
      </c>
      <c r="C77" s="241">
        <v>8</v>
      </c>
      <c r="D77" s="241">
        <v>1</v>
      </c>
      <c r="E77" s="220" t="s">
        <v>840</v>
      </c>
      <c r="F77" s="221" t="s">
        <v>251</v>
      </c>
      <c r="G77" s="223">
        <v>178.7</v>
      </c>
      <c r="H77" s="223">
        <v>0</v>
      </c>
    </row>
    <row r="78" spans="1:8" ht="30">
      <c r="A78" s="239" t="s">
        <v>369</v>
      </c>
      <c r="B78" s="240">
        <v>904</v>
      </c>
      <c r="C78" s="241">
        <v>8</v>
      </c>
      <c r="D78" s="241">
        <v>1</v>
      </c>
      <c r="E78" s="220" t="s">
        <v>370</v>
      </c>
      <c r="F78" s="221" t="s">
        <v>243</v>
      </c>
      <c r="G78" s="223">
        <v>10887.7</v>
      </c>
      <c r="H78" s="223">
        <v>11205</v>
      </c>
    </row>
    <row r="79" spans="1:8" ht="45">
      <c r="A79" s="239" t="s">
        <v>371</v>
      </c>
      <c r="B79" s="240">
        <v>904</v>
      </c>
      <c r="C79" s="241">
        <v>8</v>
      </c>
      <c r="D79" s="241">
        <v>1</v>
      </c>
      <c r="E79" s="220" t="s">
        <v>372</v>
      </c>
      <c r="F79" s="221" t="s">
        <v>243</v>
      </c>
      <c r="G79" s="223">
        <v>222</v>
      </c>
      <c r="H79" s="223">
        <v>222</v>
      </c>
    </row>
    <row r="80" spans="1:8" ht="30">
      <c r="A80" s="239" t="s">
        <v>250</v>
      </c>
      <c r="B80" s="240">
        <v>904</v>
      </c>
      <c r="C80" s="241">
        <v>8</v>
      </c>
      <c r="D80" s="241">
        <v>1</v>
      </c>
      <c r="E80" s="220" t="s">
        <v>372</v>
      </c>
      <c r="F80" s="221" t="s">
        <v>251</v>
      </c>
      <c r="G80" s="223">
        <v>222</v>
      </c>
      <c r="H80" s="223">
        <v>222</v>
      </c>
    </row>
    <row r="81" spans="1:8" ht="30">
      <c r="A81" s="239" t="s">
        <v>260</v>
      </c>
      <c r="B81" s="240">
        <v>904</v>
      </c>
      <c r="C81" s="241">
        <v>8</v>
      </c>
      <c r="D81" s="241">
        <v>1</v>
      </c>
      <c r="E81" s="220" t="s">
        <v>374</v>
      </c>
      <c r="F81" s="221" t="s">
        <v>243</v>
      </c>
      <c r="G81" s="223">
        <v>6976.7</v>
      </c>
      <c r="H81" s="223">
        <v>7690</v>
      </c>
    </row>
    <row r="82" spans="1:8" ht="75">
      <c r="A82" s="239" t="s">
        <v>266</v>
      </c>
      <c r="B82" s="240">
        <v>904</v>
      </c>
      <c r="C82" s="241">
        <v>8</v>
      </c>
      <c r="D82" s="241">
        <v>1</v>
      </c>
      <c r="E82" s="220" t="s">
        <v>374</v>
      </c>
      <c r="F82" s="221" t="s">
        <v>127</v>
      </c>
      <c r="G82" s="223">
        <v>6100.6</v>
      </c>
      <c r="H82" s="223">
        <v>6632.9</v>
      </c>
    </row>
    <row r="83" spans="1:8" ht="30">
      <c r="A83" s="239" t="s">
        <v>250</v>
      </c>
      <c r="B83" s="240">
        <v>904</v>
      </c>
      <c r="C83" s="241">
        <v>8</v>
      </c>
      <c r="D83" s="241">
        <v>1</v>
      </c>
      <c r="E83" s="220" t="s">
        <v>374</v>
      </c>
      <c r="F83" s="221" t="s">
        <v>251</v>
      </c>
      <c r="G83" s="223">
        <v>856.3</v>
      </c>
      <c r="H83" s="223">
        <v>1037.3</v>
      </c>
    </row>
    <row r="84" spans="1:8">
      <c r="A84" s="239" t="s">
        <v>262</v>
      </c>
      <c r="B84" s="240">
        <v>904</v>
      </c>
      <c r="C84" s="241">
        <v>8</v>
      </c>
      <c r="D84" s="241">
        <v>1</v>
      </c>
      <c r="E84" s="220" t="s">
        <v>374</v>
      </c>
      <c r="F84" s="221" t="s">
        <v>263</v>
      </c>
      <c r="G84" s="223">
        <v>19.8</v>
      </c>
      <c r="H84" s="223">
        <v>19.8</v>
      </c>
    </row>
    <row r="85" spans="1:8" ht="165" customHeight="1">
      <c r="A85" s="239" t="s">
        <v>314</v>
      </c>
      <c r="B85" s="240">
        <v>904</v>
      </c>
      <c r="C85" s="241">
        <v>8</v>
      </c>
      <c r="D85" s="241">
        <v>1</v>
      </c>
      <c r="E85" s="220" t="s">
        <v>375</v>
      </c>
      <c r="F85" s="221" t="s">
        <v>243</v>
      </c>
      <c r="G85" s="223">
        <v>3509</v>
      </c>
      <c r="H85" s="223">
        <v>3293</v>
      </c>
    </row>
    <row r="86" spans="1:8" ht="75">
      <c r="A86" s="239" t="s">
        <v>266</v>
      </c>
      <c r="B86" s="240">
        <v>904</v>
      </c>
      <c r="C86" s="241">
        <v>8</v>
      </c>
      <c r="D86" s="241">
        <v>1</v>
      </c>
      <c r="E86" s="220" t="s">
        <v>375</v>
      </c>
      <c r="F86" s="221" t="s">
        <v>127</v>
      </c>
      <c r="G86" s="223">
        <v>3509</v>
      </c>
      <c r="H86" s="223">
        <v>3293</v>
      </c>
    </row>
    <row r="87" spans="1:8" ht="44.25" customHeight="1">
      <c r="A87" s="239" t="s">
        <v>841</v>
      </c>
      <c r="B87" s="240">
        <v>904</v>
      </c>
      <c r="C87" s="241">
        <v>8</v>
      </c>
      <c r="D87" s="241">
        <v>1</v>
      </c>
      <c r="E87" s="220" t="s">
        <v>842</v>
      </c>
      <c r="F87" s="221" t="s">
        <v>243</v>
      </c>
      <c r="G87" s="223">
        <v>180</v>
      </c>
      <c r="H87" s="223">
        <v>0</v>
      </c>
    </row>
    <row r="88" spans="1:8" ht="30">
      <c r="A88" s="239" t="s">
        <v>250</v>
      </c>
      <c r="B88" s="240">
        <v>904</v>
      </c>
      <c r="C88" s="241">
        <v>8</v>
      </c>
      <c r="D88" s="241">
        <v>1</v>
      </c>
      <c r="E88" s="220" t="s">
        <v>842</v>
      </c>
      <c r="F88" s="221" t="s">
        <v>251</v>
      </c>
      <c r="G88" s="223">
        <v>180</v>
      </c>
      <c r="H88" s="223">
        <v>0</v>
      </c>
    </row>
    <row r="89" spans="1:8" ht="60">
      <c r="A89" s="239" t="s">
        <v>408</v>
      </c>
      <c r="B89" s="240">
        <v>904</v>
      </c>
      <c r="C89" s="241">
        <v>8</v>
      </c>
      <c r="D89" s="241">
        <v>1</v>
      </c>
      <c r="E89" s="220" t="s">
        <v>409</v>
      </c>
      <c r="F89" s="221" t="s">
        <v>243</v>
      </c>
      <c r="G89" s="223">
        <v>185</v>
      </c>
      <c r="H89" s="223">
        <v>205</v>
      </c>
    </row>
    <row r="90" spans="1:8" ht="60">
      <c r="A90" s="239" t="s">
        <v>431</v>
      </c>
      <c r="B90" s="240">
        <v>904</v>
      </c>
      <c r="C90" s="241">
        <v>8</v>
      </c>
      <c r="D90" s="241">
        <v>1</v>
      </c>
      <c r="E90" s="220" t="s">
        <v>432</v>
      </c>
      <c r="F90" s="221" t="s">
        <v>243</v>
      </c>
      <c r="G90" s="223">
        <v>185</v>
      </c>
      <c r="H90" s="223">
        <v>205</v>
      </c>
    </row>
    <row r="91" spans="1:8" ht="45">
      <c r="A91" s="239" t="s">
        <v>433</v>
      </c>
      <c r="B91" s="240">
        <v>904</v>
      </c>
      <c r="C91" s="241">
        <v>8</v>
      </c>
      <c r="D91" s="241">
        <v>1</v>
      </c>
      <c r="E91" s="220" t="s">
        <v>434</v>
      </c>
      <c r="F91" s="221" t="s">
        <v>243</v>
      </c>
      <c r="G91" s="223">
        <v>185</v>
      </c>
      <c r="H91" s="223">
        <v>205</v>
      </c>
    </row>
    <row r="92" spans="1:8" ht="60" customHeight="1">
      <c r="A92" s="239" t="s">
        <v>337</v>
      </c>
      <c r="B92" s="240">
        <v>904</v>
      </c>
      <c r="C92" s="241">
        <v>8</v>
      </c>
      <c r="D92" s="241">
        <v>1</v>
      </c>
      <c r="E92" s="220" t="s">
        <v>435</v>
      </c>
      <c r="F92" s="221" t="s">
        <v>243</v>
      </c>
      <c r="G92" s="223">
        <v>185</v>
      </c>
      <c r="H92" s="223">
        <v>205</v>
      </c>
    </row>
    <row r="93" spans="1:8" ht="30">
      <c r="A93" s="239" t="s">
        <v>250</v>
      </c>
      <c r="B93" s="240">
        <v>904</v>
      </c>
      <c r="C93" s="241">
        <v>8</v>
      </c>
      <c r="D93" s="241">
        <v>1</v>
      </c>
      <c r="E93" s="220" t="s">
        <v>435</v>
      </c>
      <c r="F93" s="221" t="s">
        <v>251</v>
      </c>
      <c r="G93" s="223">
        <v>185</v>
      </c>
      <c r="H93" s="223">
        <v>205</v>
      </c>
    </row>
    <row r="94" spans="1:8" ht="45">
      <c r="A94" s="239" t="s">
        <v>683</v>
      </c>
      <c r="B94" s="240">
        <v>904</v>
      </c>
      <c r="C94" s="241">
        <v>8</v>
      </c>
      <c r="D94" s="241">
        <v>1</v>
      </c>
      <c r="E94" s="220" t="s">
        <v>684</v>
      </c>
      <c r="F94" s="221" t="s">
        <v>243</v>
      </c>
      <c r="G94" s="223">
        <v>227.2</v>
      </c>
      <c r="H94" s="223">
        <v>227.2</v>
      </c>
    </row>
    <row r="95" spans="1:8" ht="60">
      <c r="A95" s="239" t="s">
        <v>685</v>
      </c>
      <c r="B95" s="240">
        <v>904</v>
      </c>
      <c r="C95" s="241">
        <v>8</v>
      </c>
      <c r="D95" s="241">
        <v>1</v>
      </c>
      <c r="E95" s="220" t="s">
        <v>686</v>
      </c>
      <c r="F95" s="221" t="s">
        <v>243</v>
      </c>
      <c r="G95" s="223">
        <v>227.2</v>
      </c>
      <c r="H95" s="223">
        <v>227.2</v>
      </c>
    </row>
    <row r="96" spans="1:8" ht="59.25" customHeight="1">
      <c r="A96" s="239" t="s">
        <v>687</v>
      </c>
      <c r="B96" s="240">
        <v>904</v>
      </c>
      <c r="C96" s="241">
        <v>8</v>
      </c>
      <c r="D96" s="241">
        <v>1</v>
      </c>
      <c r="E96" s="220" t="s">
        <v>688</v>
      </c>
      <c r="F96" s="221" t="s">
        <v>243</v>
      </c>
      <c r="G96" s="223">
        <v>227.2</v>
      </c>
      <c r="H96" s="223">
        <v>227.2</v>
      </c>
    </row>
    <row r="97" spans="1:8" ht="45">
      <c r="A97" s="239" t="s">
        <v>689</v>
      </c>
      <c r="B97" s="240">
        <v>904</v>
      </c>
      <c r="C97" s="241">
        <v>8</v>
      </c>
      <c r="D97" s="241">
        <v>1</v>
      </c>
      <c r="E97" s="220" t="s">
        <v>690</v>
      </c>
      <c r="F97" s="221" t="s">
        <v>243</v>
      </c>
      <c r="G97" s="223">
        <v>227.2</v>
      </c>
      <c r="H97" s="223">
        <v>227.2</v>
      </c>
    </row>
    <row r="98" spans="1:8" ht="30">
      <c r="A98" s="239" t="s">
        <v>250</v>
      </c>
      <c r="B98" s="240">
        <v>904</v>
      </c>
      <c r="C98" s="241">
        <v>8</v>
      </c>
      <c r="D98" s="241">
        <v>1</v>
      </c>
      <c r="E98" s="220" t="s">
        <v>690</v>
      </c>
      <c r="F98" s="221" t="s">
        <v>251</v>
      </c>
      <c r="G98" s="223">
        <v>227.2</v>
      </c>
      <c r="H98" s="223">
        <v>227.2</v>
      </c>
    </row>
    <row r="99" spans="1:8" ht="30">
      <c r="A99" s="239" t="s">
        <v>396</v>
      </c>
      <c r="B99" s="240">
        <v>904</v>
      </c>
      <c r="C99" s="241">
        <v>8</v>
      </c>
      <c r="D99" s="241">
        <v>4</v>
      </c>
      <c r="E99" s="220" t="s">
        <v>243</v>
      </c>
      <c r="F99" s="221" t="s">
        <v>243</v>
      </c>
      <c r="G99" s="223">
        <v>1287.9000000000001</v>
      </c>
      <c r="H99" s="223">
        <v>1330.9</v>
      </c>
    </row>
    <row r="100" spans="1:8" ht="45">
      <c r="A100" s="239" t="s">
        <v>348</v>
      </c>
      <c r="B100" s="240">
        <v>904</v>
      </c>
      <c r="C100" s="241">
        <v>8</v>
      </c>
      <c r="D100" s="241">
        <v>4</v>
      </c>
      <c r="E100" s="220" t="s">
        <v>349</v>
      </c>
      <c r="F100" s="221" t="s">
        <v>243</v>
      </c>
      <c r="G100" s="223">
        <v>1287.9000000000001</v>
      </c>
      <c r="H100" s="223">
        <v>1330.9</v>
      </c>
    </row>
    <row r="101" spans="1:8" ht="44.25" customHeight="1">
      <c r="A101" s="239" t="s">
        <v>390</v>
      </c>
      <c r="B101" s="240">
        <v>904</v>
      </c>
      <c r="C101" s="241">
        <v>8</v>
      </c>
      <c r="D101" s="241">
        <v>4</v>
      </c>
      <c r="E101" s="220" t="s">
        <v>391</v>
      </c>
      <c r="F101" s="221" t="s">
        <v>243</v>
      </c>
      <c r="G101" s="223">
        <v>1287.9000000000001</v>
      </c>
      <c r="H101" s="223">
        <v>1330.9</v>
      </c>
    </row>
    <row r="102" spans="1:8" ht="30">
      <c r="A102" s="239" t="s">
        <v>392</v>
      </c>
      <c r="B102" s="240">
        <v>904</v>
      </c>
      <c r="C102" s="241">
        <v>8</v>
      </c>
      <c r="D102" s="241">
        <v>4</v>
      </c>
      <c r="E102" s="220" t="s">
        <v>393</v>
      </c>
      <c r="F102" s="221" t="s">
        <v>243</v>
      </c>
      <c r="G102" s="223">
        <v>1287.9000000000001</v>
      </c>
      <c r="H102" s="223">
        <v>1330.9</v>
      </c>
    </row>
    <row r="103" spans="1:8" ht="30">
      <c r="A103" s="239" t="s">
        <v>394</v>
      </c>
      <c r="B103" s="240">
        <v>904</v>
      </c>
      <c r="C103" s="241">
        <v>8</v>
      </c>
      <c r="D103" s="241">
        <v>4</v>
      </c>
      <c r="E103" s="220" t="s">
        <v>395</v>
      </c>
      <c r="F103" s="221" t="s">
        <v>243</v>
      </c>
      <c r="G103" s="223">
        <v>795.9</v>
      </c>
      <c r="H103" s="223">
        <v>868.9</v>
      </c>
    </row>
    <row r="104" spans="1:8" ht="75">
      <c r="A104" s="239" t="s">
        <v>266</v>
      </c>
      <c r="B104" s="240">
        <v>904</v>
      </c>
      <c r="C104" s="241">
        <v>8</v>
      </c>
      <c r="D104" s="241">
        <v>4</v>
      </c>
      <c r="E104" s="220" t="s">
        <v>395</v>
      </c>
      <c r="F104" s="221" t="s">
        <v>127</v>
      </c>
      <c r="G104" s="223">
        <v>793</v>
      </c>
      <c r="H104" s="223">
        <v>866</v>
      </c>
    </row>
    <row r="105" spans="1:8" ht="30">
      <c r="A105" s="239" t="s">
        <v>250</v>
      </c>
      <c r="B105" s="240">
        <v>904</v>
      </c>
      <c r="C105" s="241">
        <v>8</v>
      </c>
      <c r="D105" s="241">
        <v>4</v>
      </c>
      <c r="E105" s="220" t="s">
        <v>395</v>
      </c>
      <c r="F105" s="221" t="s">
        <v>251</v>
      </c>
      <c r="G105" s="223">
        <v>2.9</v>
      </c>
      <c r="H105" s="223">
        <v>2.9</v>
      </c>
    </row>
    <row r="106" spans="1:8" ht="165" customHeight="1">
      <c r="A106" s="239" t="s">
        <v>314</v>
      </c>
      <c r="B106" s="240">
        <v>904</v>
      </c>
      <c r="C106" s="241">
        <v>8</v>
      </c>
      <c r="D106" s="241">
        <v>4</v>
      </c>
      <c r="E106" s="220" t="s">
        <v>397</v>
      </c>
      <c r="F106" s="221" t="s">
        <v>243</v>
      </c>
      <c r="G106" s="223">
        <v>492</v>
      </c>
      <c r="H106" s="223">
        <v>462</v>
      </c>
    </row>
    <row r="107" spans="1:8" ht="75">
      <c r="A107" s="239" t="s">
        <v>266</v>
      </c>
      <c r="B107" s="240">
        <v>904</v>
      </c>
      <c r="C107" s="241">
        <v>8</v>
      </c>
      <c r="D107" s="241">
        <v>4</v>
      </c>
      <c r="E107" s="220" t="s">
        <v>397</v>
      </c>
      <c r="F107" s="221" t="s">
        <v>127</v>
      </c>
      <c r="G107" s="223">
        <v>492</v>
      </c>
      <c r="H107" s="223">
        <v>462</v>
      </c>
    </row>
    <row r="108" spans="1:8" s="218" customFormat="1" ht="14.25">
      <c r="A108" s="236" t="s">
        <v>766</v>
      </c>
      <c r="B108" s="237">
        <v>907</v>
      </c>
      <c r="C108" s="238">
        <v>0</v>
      </c>
      <c r="D108" s="238">
        <v>0</v>
      </c>
      <c r="E108" s="214" t="s">
        <v>243</v>
      </c>
      <c r="F108" s="215" t="s">
        <v>243</v>
      </c>
      <c r="G108" s="217">
        <v>806633.5</v>
      </c>
      <c r="H108" s="217">
        <v>806583.1</v>
      </c>
    </row>
    <row r="109" spans="1:8">
      <c r="A109" s="239" t="s">
        <v>764</v>
      </c>
      <c r="B109" s="240">
        <v>907</v>
      </c>
      <c r="C109" s="241">
        <v>7</v>
      </c>
      <c r="D109" s="241">
        <v>0</v>
      </c>
      <c r="E109" s="220" t="s">
        <v>243</v>
      </c>
      <c r="F109" s="221" t="s">
        <v>243</v>
      </c>
      <c r="G109" s="223">
        <v>776805.1</v>
      </c>
      <c r="H109" s="223">
        <v>776754.7</v>
      </c>
    </row>
    <row r="110" spans="1:8">
      <c r="A110" s="239" t="s">
        <v>252</v>
      </c>
      <c r="B110" s="240">
        <v>907</v>
      </c>
      <c r="C110" s="241">
        <v>7</v>
      </c>
      <c r="D110" s="241">
        <v>1</v>
      </c>
      <c r="E110" s="220" t="s">
        <v>243</v>
      </c>
      <c r="F110" s="221" t="s">
        <v>243</v>
      </c>
      <c r="G110" s="223">
        <v>231053.6</v>
      </c>
      <c r="H110" s="223">
        <v>231153.5</v>
      </c>
    </row>
    <row r="111" spans="1:8" ht="29.25" customHeight="1">
      <c r="A111" s="239" t="s">
        <v>241</v>
      </c>
      <c r="B111" s="240">
        <v>907</v>
      </c>
      <c r="C111" s="241">
        <v>7</v>
      </c>
      <c r="D111" s="241">
        <v>1</v>
      </c>
      <c r="E111" s="220" t="s">
        <v>242</v>
      </c>
      <c r="F111" s="221" t="s">
        <v>243</v>
      </c>
      <c r="G111" s="223">
        <v>230992.9</v>
      </c>
      <c r="H111" s="223">
        <v>231110.2</v>
      </c>
    </row>
    <row r="112" spans="1:8" ht="30">
      <c r="A112" s="239" t="s">
        <v>244</v>
      </c>
      <c r="B112" s="240">
        <v>907</v>
      </c>
      <c r="C112" s="241">
        <v>7</v>
      </c>
      <c r="D112" s="241">
        <v>1</v>
      </c>
      <c r="E112" s="220" t="s">
        <v>245</v>
      </c>
      <c r="F112" s="221" t="s">
        <v>243</v>
      </c>
      <c r="G112" s="223">
        <v>230992.9</v>
      </c>
      <c r="H112" s="223">
        <v>231110.2</v>
      </c>
    </row>
    <row r="113" spans="1:8" ht="30">
      <c r="A113" s="239" t="s">
        <v>246</v>
      </c>
      <c r="B113" s="240">
        <v>907</v>
      </c>
      <c r="C113" s="241">
        <v>7</v>
      </c>
      <c r="D113" s="241">
        <v>1</v>
      </c>
      <c r="E113" s="220" t="s">
        <v>247</v>
      </c>
      <c r="F113" s="221" t="s">
        <v>243</v>
      </c>
      <c r="G113" s="223">
        <v>230992.9</v>
      </c>
      <c r="H113" s="223">
        <v>231110.2</v>
      </c>
    </row>
    <row r="114" spans="1:8" ht="30">
      <c r="A114" s="239" t="s">
        <v>248</v>
      </c>
      <c r="B114" s="240">
        <v>907</v>
      </c>
      <c r="C114" s="241">
        <v>7</v>
      </c>
      <c r="D114" s="241">
        <v>1</v>
      </c>
      <c r="E114" s="220" t="s">
        <v>249</v>
      </c>
      <c r="F114" s="221" t="s">
        <v>243</v>
      </c>
      <c r="G114" s="223">
        <v>994.9</v>
      </c>
      <c r="H114" s="223">
        <v>885.6</v>
      </c>
    </row>
    <row r="115" spans="1:8" ht="30">
      <c r="A115" s="239" t="s">
        <v>250</v>
      </c>
      <c r="B115" s="240">
        <v>907</v>
      </c>
      <c r="C115" s="241">
        <v>7</v>
      </c>
      <c r="D115" s="241">
        <v>1</v>
      </c>
      <c r="E115" s="220" t="s">
        <v>249</v>
      </c>
      <c r="F115" s="221" t="s">
        <v>251</v>
      </c>
      <c r="G115" s="223">
        <v>994.9</v>
      </c>
      <c r="H115" s="223">
        <v>885.6</v>
      </c>
    </row>
    <row r="116" spans="1:8" ht="30">
      <c r="A116" s="239" t="s">
        <v>255</v>
      </c>
      <c r="B116" s="240">
        <v>907</v>
      </c>
      <c r="C116" s="241">
        <v>7</v>
      </c>
      <c r="D116" s="241">
        <v>1</v>
      </c>
      <c r="E116" s="220" t="s">
        <v>256</v>
      </c>
      <c r="F116" s="221" t="s">
        <v>243</v>
      </c>
      <c r="G116" s="223">
        <v>33.4</v>
      </c>
      <c r="H116" s="223">
        <v>33.4</v>
      </c>
    </row>
    <row r="117" spans="1:8" ht="30">
      <c r="A117" s="239" t="s">
        <v>250</v>
      </c>
      <c r="B117" s="240">
        <v>907</v>
      </c>
      <c r="C117" s="241">
        <v>7</v>
      </c>
      <c r="D117" s="241">
        <v>1</v>
      </c>
      <c r="E117" s="220" t="s">
        <v>256</v>
      </c>
      <c r="F117" s="221" t="s">
        <v>251</v>
      </c>
      <c r="G117" s="223">
        <v>33.4</v>
      </c>
      <c r="H117" s="223">
        <v>33.4</v>
      </c>
    </row>
    <row r="118" spans="1:8" ht="30">
      <c r="A118" s="239" t="s">
        <v>260</v>
      </c>
      <c r="B118" s="240">
        <v>907</v>
      </c>
      <c r="C118" s="241">
        <v>7</v>
      </c>
      <c r="D118" s="241">
        <v>1</v>
      </c>
      <c r="E118" s="220" t="s">
        <v>261</v>
      </c>
      <c r="F118" s="221" t="s">
        <v>243</v>
      </c>
      <c r="G118" s="223">
        <v>38747.699999999997</v>
      </c>
      <c r="H118" s="223">
        <v>37021.9</v>
      </c>
    </row>
    <row r="119" spans="1:8" ht="30">
      <c r="A119" s="239" t="s">
        <v>250</v>
      </c>
      <c r="B119" s="240">
        <v>907</v>
      </c>
      <c r="C119" s="241">
        <v>7</v>
      </c>
      <c r="D119" s="241">
        <v>1</v>
      </c>
      <c r="E119" s="220" t="s">
        <v>261</v>
      </c>
      <c r="F119" s="221" t="s">
        <v>251</v>
      </c>
      <c r="G119" s="223">
        <v>38084.6</v>
      </c>
      <c r="H119" s="223">
        <v>36358.800000000003</v>
      </c>
    </row>
    <row r="120" spans="1:8">
      <c r="A120" s="239" t="s">
        <v>262</v>
      </c>
      <c r="B120" s="240">
        <v>907</v>
      </c>
      <c r="C120" s="241">
        <v>7</v>
      </c>
      <c r="D120" s="241">
        <v>1</v>
      </c>
      <c r="E120" s="220" t="s">
        <v>261</v>
      </c>
      <c r="F120" s="221" t="s">
        <v>263</v>
      </c>
      <c r="G120" s="223">
        <v>663.1</v>
      </c>
      <c r="H120" s="223">
        <v>663.1</v>
      </c>
    </row>
    <row r="121" spans="1:8" ht="75">
      <c r="A121" s="239" t="s">
        <v>264</v>
      </c>
      <c r="B121" s="240">
        <v>907</v>
      </c>
      <c r="C121" s="241">
        <v>7</v>
      </c>
      <c r="D121" s="241">
        <v>1</v>
      </c>
      <c r="E121" s="220" t="s">
        <v>265</v>
      </c>
      <c r="F121" s="221" t="s">
        <v>243</v>
      </c>
      <c r="G121" s="223">
        <v>191170.1</v>
      </c>
      <c r="H121" s="223">
        <v>191170.1</v>
      </c>
    </row>
    <row r="122" spans="1:8" ht="75">
      <c r="A122" s="239" t="s">
        <v>266</v>
      </c>
      <c r="B122" s="240">
        <v>907</v>
      </c>
      <c r="C122" s="241">
        <v>7</v>
      </c>
      <c r="D122" s="241">
        <v>1</v>
      </c>
      <c r="E122" s="220" t="s">
        <v>265</v>
      </c>
      <c r="F122" s="221" t="s">
        <v>127</v>
      </c>
      <c r="G122" s="223">
        <v>189788.1</v>
      </c>
      <c r="H122" s="223">
        <v>189788.1</v>
      </c>
    </row>
    <row r="123" spans="1:8" ht="30">
      <c r="A123" s="239" t="s">
        <v>250</v>
      </c>
      <c r="B123" s="240">
        <v>907</v>
      </c>
      <c r="C123" s="241">
        <v>7</v>
      </c>
      <c r="D123" s="241">
        <v>1</v>
      </c>
      <c r="E123" s="220" t="s">
        <v>265</v>
      </c>
      <c r="F123" s="221" t="s">
        <v>251</v>
      </c>
      <c r="G123" s="223">
        <v>1382</v>
      </c>
      <c r="H123" s="223">
        <v>1382</v>
      </c>
    </row>
    <row r="124" spans="1:8" ht="30">
      <c r="A124" s="239" t="s">
        <v>293</v>
      </c>
      <c r="B124" s="240">
        <v>907</v>
      </c>
      <c r="C124" s="241">
        <v>7</v>
      </c>
      <c r="D124" s="241">
        <v>1</v>
      </c>
      <c r="E124" s="220" t="s">
        <v>836</v>
      </c>
      <c r="F124" s="221" t="s">
        <v>243</v>
      </c>
      <c r="G124" s="223">
        <v>0</v>
      </c>
      <c r="H124" s="223">
        <v>1950</v>
      </c>
    </row>
    <row r="125" spans="1:8" ht="30">
      <c r="A125" s="239" t="s">
        <v>250</v>
      </c>
      <c r="B125" s="240">
        <v>907</v>
      </c>
      <c r="C125" s="241">
        <v>7</v>
      </c>
      <c r="D125" s="241">
        <v>1</v>
      </c>
      <c r="E125" s="220" t="s">
        <v>836</v>
      </c>
      <c r="F125" s="221" t="s">
        <v>251</v>
      </c>
      <c r="G125" s="223">
        <v>0</v>
      </c>
      <c r="H125" s="223">
        <v>1950</v>
      </c>
    </row>
    <row r="126" spans="1:8" ht="135">
      <c r="A126" s="239" t="s">
        <v>295</v>
      </c>
      <c r="B126" s="240">
        <v>907</v>
      </c>
      <c r="C126" s="241">
        <v>7</v>
      </c>
      <c r="D126" s="241">
        <v>1</v>
      </c>
      <c r="E126" s="220" t="s">
        <v>837</v>
      </c>
      <c r="F126" s="221" t="s">
        <v>243</v>
      </c>
      <c r="G126" s="223">
        <v>46.8</v>
      </c>
      <c r="H126" s="223">
        <v>49.2</v>
      </c>
    </row>
    <row r="127" spans="1:8" ht="30">
      <c r="A127" s="239" t="s">
        <v>250</v>
      </c>
      <c r="B127" s="240">
        <v>907</v>
      </c>
      <c r="C127" s="241">
        <v>7</v>
      </c>
      <c r="D127" s="241">
        <v>1</v>
      </c>
      <c r="E127" s="220" t="s">
        <v>837</v>
      </c>
      <c r="F127" s="221" t="s">
        <v>251</v>
      </c>
      <c r="G127" s="223">
        <v>46.8</v>
      </c>
      <c r="H127" s="223">
        <v>49.2</v>
      </c>
    </row>
    <row r="128" spans="1:8" ht="60">
      <c r="A128" s="239" t="s">
        <v>408</v>
      </c>
      <c r="B128" s="240">
        <v>907</v>
      </c>
      <c r="C128" s="241">
        <v>7</v>
      </c>
      <c r="D128" s="241">
        <v>1</v>
      </c>
      <c r="E128" s="220" t="s">
        <v>409</v>
      </c>
      <c r="F128" s="221" t="s">
        <v>243</v>
      </c>
      <c r="G128" s="223">
        <v>60.7</v>
      </c>
      <c r="H128" s="223">
        <v>43.3</v>
      </c>
    </row>
    <row r="129" spans="1:8" ht="60">
      <c r="A129" s="239" t="s">
        <v>431</v>
      </c>
      <c r="B129" s="240">
        <v>907</v>
      </c>
      <c r="C129" s="241">
        <v>7</v>
      </c>
      <c r="D129" s="241">
        <v>1</v>
      </c>
      <c r="E129" s="220" t="s">
        <v>432</v>
      </c>
      <c r="F129" s="221" t="s">
        <v>243</v>
      </c>
      <c r="G129" s="223">
        <v>60.7</v>
      </c>
      <c r="H129" s="223">
        <v>43.3</v>
      </c>
    </row>
    <row r="130" spans="1:8" ht="45">
      <c r="A130" s="239" t="s">
        <v>433</v>
      </c>
      <c r="B130" s="240">
        <v>907</v>
      </c>
      <c r="C130" s="241">
        <v>7</v>
      </c>
      <c r="D130" s="241">
        <v>1</v>
      </c>
      <c r="E130" s="220" t="s">
        <v>434</v>
      </c>
      <c r="F130" s="221" t="s">
        <v>243</v>
      </c>
      <c r="G130" s="223">
        <v>60.7</v>
      </c>
      <c r="H130" s="223">
        <v>43.3</v>
      </c>
    </row>
    <row r="131" spans="1:8" ht="59.25" customHeight="1">
      <c r="A131" s="239" t="s">
        <v>337</v>
      </c>
      <c r="B131" s="240">
        <v>907</v>
      </c>
      <c r="C131" s="241">
        <v>7</v>
      </c>
      <c r="D131" s="241">
        <v>1</v>
      </c>
      <c r="E131" s="220" t="s">
        <v>435</v>
      </c>
      <c r="F131" s="221" t="s">
        <v>243</v>
      </c>
      <c r="G131" s="223">
        <v>60.7</v>
      </c>
      <c r="H131" s="223">
        <v>43.3</v>
      </c>
    </row>
    <row r="132" spans="1:8" ht="30">
      <c r="A132" s="239" t="s">
        <v>250</v>
      </c>
      <c r="B132" s="240">
        <v>907</v>
      </c>
      <c r="C132" s="241">
        <v>7</v>
      </c>
      <c r="D132" s="241">
        <v>1</v>
      </c>
      <c r="E132" s="220" t="s">
        <v>435</v>
      </c>
      <c r="F132" s="221" t="s">
        <v>251</v>
      </c>
      <c r="G132" s="223">
        <v>60.7</v>
      </c>
      <c r="H132" s="223">
        <v>43.3</v>
      </c>
    </row>
    <row r="133" spans="1:8">
      <c r="A133" s="239" t="s">
        <v>272</v>
      </c>
      <c r="B133" s="240">
        <v>907</v>
      </c>
      <c r="C133" s="241">
        <v>7</v>
      </c>
      <c r="D133" s="241">
        <v>2</v>
      </c>
      <c r="E133" s="220" t="s">
        <v>243</v>
      </c>
      <c r="F133" s="221" t="s">
        <v>243</v>
      </c>
      <c r="G133" s="223">
        <v>490083</v>
      </c>
      <c r="H133" s="223">
        <v>488288.9</v>
      </c>
    </row>
    <row r="134" spans="1:8" ht="28.5" customHeight="1">
      <c r="A134" s="239" t="s">
        <v>241</v>
      </c>
      <c r="B134" s="240">
        <v>907</v>
      </c>
      <c r="C134" s="241">
        <v>7</v>
      </c>
      <c r="D134" s="241">
        <v>2</v>
      </c>
      <c r="E134" s="220" t="s">
        <v>242</v>
      </c>
      <c r="F134" s="221" t="s">
        <v>243</v>
      </c>
      <c r="G134" s="223">
        <v>490053</v>
      </c>
      <c r="H134" s="223">
        <v>488288.2</v>
      </c>
    </row>
    <row r="135" spans="1:8" ht="30">
      <c r="A135" s="239" t="s">
        <v>244</v>
      </c>
      <c r="B135" s="240">
        <v>907</v>
      </c>
      <c r="C135" s="241">
        <v>7</v>
      </c>
      <c r="D135" s="241">
        <v>2</v>
      </c>
      <c r="E135" s="220" t="s">
        <v>245</v>
      </c>
      <c r="F135" s="221" t="s">
        <v>243</v>
      </c>
      <c r="G135" s="223">
        <v>490044</v>
      </c>
      <c r="H135" s="223">
        <v>488279.2</v>
      </c>
    </row>
    <row r="136" spans="1:8" ht="30">
      <c r="A136" s="239" t="s">
        <v>269</v>
      </c>
      <c r="B136" s="240">
        <v>907</v>
      </c>
      <c r="C136" s="241">
        <v>7</v>
      </c>
      <c r="D136" s="241">
        <v>2</v>
      </c>
      <c r="E136" s="220" t="s">
        <v>270</v>
      </c>
      <c r="F136" s="221" t="s">
        <v>243</v>
      </c>
      <c r="G136" s="223">
        <v>489155.2</v>
      </c>
      <c r="H136" s="223">
        <v>487943.6</v>
      </c>
    </row>
    <row r="137" spans="1:8" ht="30">
      <c r="A137" s="239" t="s">
        <v>248</v>
      </c>
      <c r="B137" s="240">
        <v>907</v>
      </c>
      <c r="C137" s="241">
        <v>7</v>
      </c>
      <c r="D137" s="241">
        <v>2</v>
      </c>
      <c r="E137" s="220" t="s">
        <v>271</v>
      </c>
      <c r="F137" s="221" t="s">
        <v>243</v>
      </c>
      <c r="G137" s="223">
        <v>793.5</v>
      </c>
      <c r="H137" s="223">
        <v>793.8</v>
      </c>
    </row>
    <row r="138" spans="1:8" ht="30">
      <c r="A138" s="239" t="s">
        <v>250</v>
      </c>
      <c r="B138" s="240">
        <v>907</v>
      </c>
      <c r="C138" s="241">
        <v>7</v>
      </c>
      <c r="D138" s="241">
        <v>2</v>
      </c>
      <c r="E138" s="220" t="s">
        <v>271</v>
      </c>
      <c r="F138" s="221" t="s">
        <v>251</v>
      </c>
      <c r="G138" s="223">
        <v>793.5</v>
      </c>
      <c r="H138" s="223">
        <v>793.8</v>
      </c>
    </row>
    <row r="139" spans="1:8" ht="30">
      <c r="A139" s="239" t="s">
        <v>253</v>
      </c>
      <c r="B139" s="240">
        <v>907</v>
      </c>
      <c r="C139" s="241">
        <v>7</v>
      </c>
      <c r="D139" s="241">
        <v>2</v>
      </c>
      <c r="E139" s="220" t="s">
        <v>273</v>
      </c>
      <c r="F139" s="221" t="s">
        <v>243</v>
      </c>
      <c r="G139" s="223">
        <v>1100</v>
      </c>
      <c r="H139" s="223">
        <v>1100</v>
      </c>
    </row>
    <row r="140" spans="1:8" ht="30">
      <c r="A140" s="239" t="s">
        <v>250</v>
      </c>
      <c r="B140" s="240">
        <v>907</v>
      </c>
      <c r="C140" s="241">
        <v>7</v>
      </c>
      <c r="D140" s="241">
        <v>2</v>
      </c>
      <c r="E140" s="220" t="s">
        <v>273</v>
      </c>
      <c r="F140" s="221" t="s">
        <v>251</v>
      </c>
      <c r="G140" s="223">
        <v>1100</v>
      </c>
      <c r="H140" s="223">
        <v>1100</v>
      </c>
    </row>
    <row r="141" spans="1:8" ht="30">
      <c r="A141" s="239" t="s">
        <v>255</v>
      </c>
      <c r="B141" s="240">
        <v>907</v>
      </c>
      <c r="C141" s="241">
        <v>7</v>
      </c>
      <c r="D141" s="241">
        <v>2</v>
      </c>
      <c r="E141" s="220" t="s">
        <v>274</v>
      </c>
      <c r="F141" s="221" t="s">
        <v>243</v>
      </c>
      <c r="G141" s="223">
        <v>90.5</v>
      </c>
      <c r="H141" s="223">
        <v>90.5</v>
      </c>
    </row>
    <row r="142" spans="1:8" ht="30">
      <c r="A142" s="239" t="s">
        <v>250</v>
      </c>
      <c r="B142" s="240">
        <v>907</v>
      </c>
      <c r="C142" s="241">
        <v>7</v>
      </c>
      <c r="D142" s="241">
        <v>2</v>
      </c>
      <c r="E142" s="220" t="s">
        <v>274</v>
      </c>
      <c r="F142" s="221" t="s">
        <v>251</v>
      </c>
      <c r="G142" s="223">
        <v>90.5</v>
      </c>
      <c r="H142" s="223">
        <v>90.5</v>
      </c>
    </row>
    <row r="143" spans="1:8" ht="30">
      <c r="A143" s="239" t="s">
        <v>275</v>
      </c>
      <c r="B143" s="240">
        <v>907</v>
      </c>
      <c r="C143" s="241">
        <v>7</v>
      </c>
      <c r="D143" s="241">
        <v>2</v>
      </c>
      <c r="E143" s="220" t="s">
        <v>276</v>
      </c>
      <c r="F143" s="221" t="s">
        <v>243</v>
      </c>
      <c r="G143" s="223">
        <v>8585.7000000000007</v>
      </c>
      <c r="H143" s="223">
        <v>8585.7000000000007</v>
      </c>
    </row>
    <row r="144" spans="1:8" ht="30">
      <c r="A144" s="239" t="s">
        <v>250</v>
      </c>
      <c r="B144" s="240">
        <v>907</v>
      </c>
      <c r="C144" s="241">
        <v>7</v>
      </c>
      <c r="D144" s="241">
        <v>2</v>
      </c>
      <c r="E144" s="220" t="s">
        <v>276</v>
      </c>
      <c r="F144" s="221" t="s">
        <v>251</v>
      </c>
      <c r="G144" s="223">
        <v>8585.7000000000007</v>
      </c>
      <c r="H144" s="223">
        <v>8585.7000000000007</v>
      </c>
    </row>
    <row r="145" spans="1:8" ht="30">
      <c r="A145" s="239" t="s">
        <v>277</v>
      </c>
      <c r="B145" s="240">
        <v>907</v>
      </c>
      <c r="C145" s="241">
        <v>7</v>
      </c>
      <c r="D145" s="241">
        <v>2</v>
      </c>
      <c r="E145" s="220" t="s">
        <v>278</v>
      </c>
      <c r="F145" s="221" t="s">
        <v>243</v>
      </c>
      <c r="G145" s="223">
        <v>120</v>
      </c>
      <c r="H145" s="223">
        <v>120</v>
      </c>
    </row>
    <row r="146" spans="1:8" ht="75">
      <c r="A146" s="239" t="s">
        <v>266</v>
      </c>
      <c r="B146" s="240">
        <v>907</v>
      </c>
      <c r="C146" s="241">
        <v>7</v>
      </c>
      <c r="D146" s="241">
        <v>2</v>
      </c>
      <c r="E146" s="220" t="s">
        <v>278</v>
      </c>
      <c r="F146" s="221" t="s">
        <v>127</v>
      </c>
      <c r="G146" s="223">
        <v>120</v>
      </c>
      <c r="H146" s="223">
        <v>120</v>
      </c>
    </row>
    <row r="147" spans="1:8" ht="30">
      <c r="A147" s="239" t="s">
        <v>279</v>
      </c>
      <c r="B147" s="240">
        <v>907</v>
      </c>
      <c r="C147" s="241">
        <v>7</v>
      </c>
      <c r="D147" s="241">
        <v>2</v>
      </c>
      <c r="E147" s="220" t="s">
        <v>280</v>
      </c>
      <c r="F147" s="221" t="s">
        <v>243</v>
      </c>
      <c r="G147" s="223">
        <v>15</v>
      </c>
      <c r="H147" s="223">
        <v>15</v>
      </c>
    </row>
    <row r="148" spans="1:8" ht="30">
      <c r="A148" s="239" t="s">
        <v>250</v>
      </c>
      <c r="B148" s="240">
        <v>907</v>
      </c>
      <c r="C148" s="241">
        <v>7</v>
      </c>
      <c r="D148" s="241">
        <v>2</v>
      </c>
      <c r="E148" s="220" t="s">
        <v>280</v>
      </c>
      <c r="F148" s="221" t="s">
        <v>251</v>
      </c>
      <c r="G148" s="223">
        <v>15</v>
      </c>
      <c r="H148" s="223">
        <v>15</v>
      </c>
    </row>
    <row r="149" spans="1:8" ht="30">
      <c r="A149" s="239" t="s">
        <v>281</v>
      </c>
      <c r="B149" s="240">
        <v>907</v>
      </c>
      <c r="C149" s="241">
        <v>7</v>
      </c>
      <c r="D149" s="241">
        <v>2</v>
      </c>
      <c r="E149" s="220" t="s">
        <v>282</v>
      </c>
      <c r="F149" s="221" t="s">
        <v>243</v>
      </c>
      <c r="G149" s="223">
        <v>94.2</v>
      </c>
      <c r="H149" s="223">
        <v>99.6</v>
      </c>
    </row>
    <row r="150" spans="1:8" ht="30">
      <c r="A150" s="239" t="s">
        <v>250</v>
      </c>
      <c r="B150" s="240">
        <v>907</v>
      </c>
      <c r="C150" s="241">
        <v>7</v>
      </c>
      <c r="D150" s="241">
        <v>2</v>
      </c>
      <c r="E150" s="220" t="s">
        <v>282</v>
      </c>
      <c r="F150" s="221" t="s">
        <v>251</v>
      </c>
      <c r="G150" s="223">
        <v>94.2</v>
      </c>
      <c r="H150" s="223">
        <v>99.6</v>
      </c>
    </row>
    <row r="151" spans="1:8" ht="30">
      <c r="A151" s="239" t="s">
        <v>260</v>
      </c>
      <c r="B151" s="240">
        <v>907</v>
      </c>
      <c r="C151" s="241">
        <v>7</v>
      </c>
      <c r="D151" s="241">
        <v>2</v>
      </c>
      <c r="E151" s="220" t="s">
        <v>284</v>
      </c>
      <c r="F151" s="221" t="s">
        <v>243</v>
      </c>
      <c r="G151" s="223">
        <v>36310.5</v>
      </c>
      <c r="H151" s="223">
        <v>37312.5</v>
      </c>
    </row>
    <row r="152" spans="1:8" ht="30">
      <c r="A152" s="239" t="s">
        <v>250</v>
      </c>
      <c r="B152" s="240">
        <v>907</v>
      </c>
      <c r="C152" s="241">
        <v>7</v>
      </c>
      <c r="D152" s="241">
        <v>2</v>
      </c>
      <c r="E152" s="220" t="s">
        <v>284</v>
      </c>
      <c r="F152" s="221" t="s">
        <v>251</v>
      </c>
      <c r="G152" s="223">
        <v>34153.9</v>
      </c>
      <c r="H152" s="223">
        <v>35155.9</v>
      </c>
    </row>
    <row r="153" spans="1:8">
      <c r="A153" s="239" t="s">
        <v>262</v>
      </c>
      <c r="B153" s="240">
        <v>907</v>
      </c>
      <c r="C153" s="241">
        <v>7</v>
      </c>
      <c r="D153" s="241">
        <v>2</v>
      </c>
      <c r="E153" s="220" t="s">
        <v>284</v>
      </c>
      <c r="F153" s="221" t="s">
        <v>263</v>
      </c>
      <c r="G153" s="223">
        <v>2156.6</v>
      </c>
      <c r="H153" s="223">
        <v>2156.6</v>
      </c>
    </row>
    <row r="154" spans="1:8" ht="120">
      <c r="A154" s="239" t="s">
        <v>285</v>
      </c>
      <c r="B154" s="240">
        <v>907</v>
      </c>
      <c r="C154" s="241">
        <v>7</v>
      </c>
      <c r="D154" s="241">
        <v>2</v>
      </c>
      <c r="E154" s="220" t="s">
        <v>286</v>
      </c>
      <c r="F154" s="221" t="s">
        <v>243</v>
      </c>
      <c r="G154" s="223">
        <v>426851.5</v>
      </c>
      <c r="H154" s="223">
        <v>426851.5</v>
      </c>
    </row>
    <row r="155" spans="1:8" ht="75">
      <c r="A155" s="239" t="s">
        <v>266</v>
      </c>
      <c r="B155" s="240">
        <v>907</v>
      </c>
      <c r="C155" s="241">
        <v>7</v>
      </c>
      <c r="D155" s="241">
        <v>2</v>
      </c>
      <c r="E155" s="220" t="s">
        <v>286</v>
      </c>
      <c r="F155" s="221" t="s">
        <v>127</v>
      </c>
      <c r="G155" s="223">
        <v>418473.5</v>
      </c>
      <c r="H155" s="223">
        <v>418473.5</v>
      </c>
    </row>
    <row r="156" spans="1:8" ht="30">
      <c r="A156" s="239" t="s">
        <v>250</v>
      </c>
      <c r="B156" s="240">
        <v>907</v>
      </c>
      <c r="C156" s="241">
        <v>7</v>
      </c>
      <c r="D156" s="241">
        <v>2</v>
      </c>
      <c r="E156" s="220" t="s">
        <v>286</v>
      </c>
      <c r="F156" s="221" t="s">
        <v>251</v>
      </c>
      <c r="G156" s="223">
        <v>8378</v>
      </c>
      <c r="H156" s="223">
        <v>8378</v>
      </c>
    </row>
    <row r="157" spans="1:8" ht="30">
      <c r="A157" s="239" t="s">
        <v>293</v>
      </c>
      <c r="B157" s="240">
        <v>907</v>
      </c>
      <c r="C157" s="241">
        <v>7</v>
      </c>
      <c r="D157" s="241">
        <v>2</v>
      </c>
      <c r="E157" s="220" t="s">
        <v>294</v>
      </c>
      <c r="F157" s="221" t="s">
        <v>243</v>
      </c>
      <c r="G157" s="223">
        <v>1950</v>
      </c>
      <c r="H157" s="223">
        <v>1950</v>
      </c>
    </row>
    <row r="158" spans="1:8" ht="30">
      <c r="A158" s="239" t="s">
        <v>250</v>
      </c>
      <c r="B158" s="240">
        <v>907</v>
      </c>
      <c r="C158" s="241">
        <v>7</v>
      </c>
      <c r="D158" s="241">
        <v>2</v>
      </c>
      <c r="E158" s="220" t="s">
        <v>294</v>
      </c>
      <c r="F158" s="221" t="s">
        <v>251</v>
      </c>
      <c r="G158" s="223">
        <v>1950</v>
      </c>
      <c r="H158" s="223">
        <v>1950</v>
      </c>
    </row>
    <row r="159" spans="1:8" ht="135">
      <c r="A159" s="239" t="s">
        <v>295</v>
      </c>
      <c r="B159" s="240">
        <v>907</v>
      </c>
      <c r="C159" s="241">
        <v>7</v>
      </c>
      <c r="D159" s="241">
        <v>2</v>
      </c>
      <c r="E159" s="220" t="s">
        <v>296</v>
      </c>
      <c r="F159" s="221" t="s">
        <v>243</v>
      </c>
      <c r="G159" s="223">
        <v>148.6</v>
      </c>
      <c r="H159" s="223">
        <v>124</v>
      </c>
    </row>
    <row r="160" spans="1:8" ht="30">
      <c r="A160" s="239" t="s">
        <v>250</v>
      </c>
      <c r="B160" s="240">
        <v>907</v>
      </c>
      <c r="C160" s="241">
        <v>7</v>
      </c>
      <c r="D160" s="241">
        <v>2</v>
      </c>
      <c r="E160" s="220" t="s">
        <v>296</v>
      </c>
      <c r="F160" s="221" t="s">
        <v>251</v>
      </c>
      <c r="G160" s="223">
        <v>148.6</v>
      </c>
      <c r="H160" s="223">
        <v>124</v>
      </c>
    </row>
    <row r="161" spans="1:8" ht="60">
      <c r="A161" s="239" t="s">
        <v>298</v>
      </c>
      <c r="B161" s="240">
        <v>907</v>
      </c>
      <c r="C161" s="241">
        <v>7</v>
      </c>
      <c r="D161" s="241">
        <v>2</v>
      </c>
      <c r="E161" s="220" t="s">
        <v>299</v>
      </c>
      <c r="F161" s="221" t="s">
        <v>243</v>
      </c>
      <c r="G161" s="223">
        <v>6750</v>
      </c>
      <c r="H161" s="223">
        <v>0</v>
      </c>
    </row>
    <row r="162" spans="1:8" ht="30">
      <c r="A162" s="239" t="s">
        <v>250</v>
      </c>
      <c r="B162" s="240">
        <v>907</v>
      </c>
      <c r="C162" s="241">
        <v>7</v>
      </c>
      <c r="D162" s="241">
        <v>2</v>
      </c>
      <c r="E162" s="220" t="s">
        <v>299</v>
      </c>
      <c r="F162" s="221" t="s">
        <v>251</v>
      </c>
      <c r="G162" s="223">
        <v>6750</v>
      </c>
      <c r="H162" s="223">
        <v>0</v>
      </c>
    </row>
    <row r="163" spans="1:8" ht="59.25" customHeight="1">
      <c r="A163" s="239" t="s">
        <v>302</v>
      </c>
      <c r="B163" s="240">
        <v>907</v>
      </c>
      <c r="C163" s="241">
        <v>7</v>
      </c>
      <c r="D163" s="241">
        <v>2</v>
      </c>
      <c r="E163" s="220" t="s">
        <v>303</v>
      </c>
      <c r="F163" s="221" t="s">
        <v>243</v>
      </c>
      <c r="G163" s="223">
        <v>5756.2</v>
      </c>
      <c r="H163" s="223">
        <v>5756.2</v>
      </c>
    </row>
    <row r="164" spans="1:8" ht="30">
      <c r="A164" s="239" t="s">
        <v>250</v>
      </c>
      <c r="B164" s="240">
        <v>907</v>
      </c>
      <c r="C164" s="241">
        <v>7</v>
      </c>
      <c r="D164" s="241">
        <v>2</v>
      </c>
      <c r="E164" s="220" t="s">
        <v>303</v>
      </c>
      <c r="F164" s="221" t="s">
        <v>251</v>
      </c>
      <c r="G164" s="223">
        <v>5756.2</v>
      </c>
      <c r="H164" s="223">
        <v>5756.2</v>
      </c>
    </row>
    <row r="165" spans="1:8" ht="135">
      <c r="A165" s="239" t="s">
        <v>306</v>
      </c>
      <c r="B165" s="240">
        <v>907</v>
      </c>
      <c r="C165" s="241">
        <v>7</v>
      </c>
      <c r="D165" s="241">
        <v>2</v>
      </c>
      <c r="E165" s="220" t="s">
        <v>307</v>
      </c>
      <c r="F165" s="221" t="s">
        <v>243</v>
      </c>
      <c r="G165" s="223">
        <v>589.5</v>
      </c>
      <c r="H165" s="223">
        <v>5144.8</v>
      </c>
    </row>
    <row r="166" spans="1:8" ht="30">
      <c r="A166" s="239" t="s">
        <v>250</v>
      </c>
      <c r="B166" s="240">
        <v>907</v>
      </c>
      <c r="C166" s="241">
        <v>7</v>
      </c>
      <c r="D166" s="241">
        <v>2</v>
      </c>
      <c r="E166" s="220" t="s">
        <v>307</v>
      </c>
      <c r="F166" s="221" t="s">
        <v>251</v>
      </c>
      <c r="G166" s="223">
        <v>589.5</v>
      </c>
      <c r="H166" s="223">
        <v>5144.8</v>
      </c>
    </row>
    <row r="167" spans="1:8">
      <c r="A167" s="239" t="s">
        <v>317</v>
      </c>
      <c r="B167" s="240">
        <v>907</v>
      </c>
      <c r="C167" s="241">
        <v>7</v>
      </c>
      <c r="D167" s="241">
        <v>2</v>
      </c>
      <c r="E167" s="220" t="s">
        <v>318</v>
      </c>
      <c r="F167" s="221" t="s">
        <v>243</v>
      </c>
      <c r="G167" s="223">
        <v>888.8</v>
      </c>
      <c r="H167" s="223">
        <v>335.6</v>
      </c>
    </row>
    <row r="168" spans="1:8" ht="45">
      <c r="A168" s="239" t="s">
        <v>319</v>
      </c>
      <c r="B168" s="240">
        <v>907</v>
      </c>
      <c r="C168" s="241">
        <v>7</v>
      </c>
      <c r="D168" s="241">
        <v>2</v>
      </c>
      <c r="E168" s="220" t="s">
        <v>320</v>
      </c>
      <c r="F168" s="221" t="s">
        <v>243</v>
      </c>
      <c r="G168" s="223">
        <v>888.8</v>
      </c>
      <c r="H168" s="223">
        <v>335.6</v>
      </c>
    </row>
    <row r="169" spans="1:8" ht="30">
      <c r="A169" s="239" t="s">
        <v>250</v>
      </c>
      <c r="B169" s="240">
        <v>907</v>
      </c>
      <c r="C169" s="241">
        <v>7</v>
      </c>
      <c r="D169" s="241">
        <v>2</v>
      </c>
      <c r="E169" s="220" t="s">
        <v>320</v>
      </c>
      <c r="F169" s="221" t="s">
        <v>251</v>
      </c>
      <c r="G169" s="223">
        <v>888.8</v>
      </c>
      <c r="H169" s="223">
        <v>335.6</v>
      </c>
    </row>
    <row r="170" spans="1:8" ht="44.25" customHeight="1">
      <c r="A170" s="239" t="s">
        <v>326</v>
      </c>
      <c r="B170" s="240">
        <v>907</v>
      </c>
      <c r="C170" s="241">
        <v>7</v>
      </c>
      <c r="D170" s="241">
        <v>2</v>
      </c>
      <c r="E170" s="220" t="s">
        <v>327</v>
      </c>
      <c r="F170" s="221" t="s">
        <v>243</v>
      </c>
      <c r="G170" s="223">
        <v>9</v>
      </c>
      <c r="H170" s="223">
        <v>9</v>
      </c>
    </row>
    <row r="171" spans="1:8" ht="45">
      <c r="A171" s="239" t="s">
        <v>339</v>
      </c>
      <c r="B171" s="240">
        <v>907</v>
      </c>
      <c r="C171" s="241">
        <v>7</v>
      </c>
      <c r="D171" s="241">
        <v>2</v>
      </c>
      <c r="E171" s="220" t="s">
        <v>340</v>
      </c>
      <c r="F171" s="221" t="s">
        <v>243</v>
      </c>
      <c r="G171" s="223">
        <v>9</v>
      </c>
      <c r="H171" s="223">
        <v>9</v>
      </c>
    </row>
    <row r="172" spans="1:8" ht="60" customHeight="1">
      <c r="A172" s="239" t="s">
        <v>341</v>
      </c>
      <c r="B172" s="240">
        <v>907</v>
      </c>
      <c r="C172" s="241">
        <v>7</v>
      </c>
      <c r="D172" s="241">
        <v>2</v>
      </c>
      <c r="E172" s="220" t="s">
        <v>342</v>
      </c>
      <c r="F172" s="221" t="s">
        <v>243</v>
      </c>
      <c r="G172" s="223">
        <v>9</v>
      </c>
      <c r="H172" s="223">
        <v>9</v>
      </c>
    </row>
    <row r="173" spans="1:8" ht="30">
      <c r="A173" s="239" t="s">
        <v>289</v>
      </c>
      <c r="B173" s="240">
        <v>907</v>
      </c>
      <c r="C173" s="241">
        <v>7</v>
      </c>
      <c r="D173" s="241">
        <v>2</v>
      </c>
      <c r="E173" s="220" t="s">
        <v>342</v>
      </c>
      <c r="F173" s="221" t="s">
        <v>290</v>
      </c>
      <c r="G173" s="223">
        <v>9</v>
      </c>
      <c r="H173" s="223">
        <v>9</v>
      </c>
    </row>
    <row r="174" spans="1:8" ht="60">
      <c r="A174" s="239" t="s">
        <v>408</v>
      </c>
      <c r="B174" s="240">
        <v>907</v>
      </c>
      <c r="C174" s="241">
        <v>7</v>
      </c>
      <c r="D174" s="241">
        <v>2</v>
      </c>
      <c r="E174" s="220" t="s">
        <v>409</v>
      </c>
      <c r="F174" s="221" t="s">
        <v>243</v>
      </c>
      <c r="G174" s="223">
        <v>30</v>
      </c>
      <c r="H174" s="223">
        <v>0.7</v>
      </c>
    </row>
    <row r="175" spans="1:8" ht="60">
      <c r="A175" s="239" t="s">
        <v>431</v>
      </c>
      <c r="B175" s="240">
        <v>907</v>
      </c>
      <c r="C175" s="241">
        <v>7</v>
      </c>
      <c r="D175" s="241">
        <v>2</v>
      </c>
      <c r="E175" s="220" t="s">
        <v>432</v>
      </c>
      <c r="F175" s="221" t="s">
        <v>243</v>
      </c>
      <c r="G175" s="223">
        <v>30</v>
      </c>
      <c r="H175" s="223">
        <v>0.7</v>
      </c>
    </row>
    <row r="176" spans="1:8" ht="45">
      <c r="A176" s="239" t="s">
        <v>433</v>
      </c>
      <c r="B176" s="240">
        <v>907</v>
      </c>
      <c r="C176" s="241">
        <v>7</v>
      </c>
      <c r="D176" s="241">
        <v>2</v>
      </c>
      <c r="E176" s="220" t="s">
        <v>434</v>
      </c>
      <c r="F176" s="221" t="s">
        <v>243</v>
      </c>
      <c r="G176" s="223">
        <v>30</v>
      </c>
      <c r="H176" s="223">
        <v>0.7</v>
      </c>
    </row>
    <row r="177" spans="1:8" ht="59.25" customHeight="1">
      <c r="A177" s="239" t="s">
        <v>337</v>
      </c>
      <c r="B177" s="240">
        <v>907</v>
      </c>
      <c r="C177" s="241">
        <v>7</v>
      </c>
      <c r="D177" s="241">
        <v>2</v>
      </c>
      <c r="E177" s="220" t="s">
        <v>435</v>
      </c>
      <c r="F177" s="221" t="s">
        <v>243</v>
      </c>
      <c r="G177" s="223">
        <v>30</v>
      </c>
      <c r="H177" s="223">
        <v>0.7</v>
      </c>
    </row>
    <row r="178" spans="1:8" ht="30">
      <c r="A178" s="239" t="s">
        <v>250</v>
      </c>
      <c r="B178" s="240">
        <v>907</v>
      </c>
      <c r="C178" s="241">
        <v>7</v>
      </c>
      <c r="D178" s="241">
        <v>2</v>
      </c>
      <c r="E178" s="220" t="s">
        <v>435</v>
      </c>
      <c r="F178" s="221" t="s">
        <v>251</v>
      </c>
      <c r="G178" s="223">
        <v>30</v>
      </c>
      <c r="H178" s="223">
        <v>0.7</v>
      </c>
    </row>
    <row r="179" spans="1:8">
      <c r="A179" s="239" t="s">
        <v>311</v>
      </c>
      <c r="B179" s="240">
        <v>907</v>
      </c>
      <c r="C179" s="241">
        <v>7</v>
      </c>
      <c r="D179" s="241">
        <v>3</v>
      </c>
      <c r="E179" s="220" t="s">
        <v>243</v>
      </c>
      <c r="F179" s="221" t="s">
        <v>243</v>
      </c>
      <c r="G179" s="223">
        <v>40603.800000000003</v>
      </c>
      <c r="H179" s="223">
        <v>41879.800000000003</v>
      </c>
    </row>
    <row r="180" spans="1:8" ht="30" customHeight="1">
      <c r="A180" s="239" t="s">
        <v>241</v>
      </c>
      <c r="B180" s="240">
        <v>907</v>
      </c>
      <c r="C180" s="241">
        <v>7</v>
      </c>
      <c r="D180" s="241">
        <v>3</v>
      </c>
      <c r="E180" s="220" t="s">
        <v>242</v>
      </c>
      <c r="F180" s="221" t="s">
        <v>243</v>
      </c>
      <c r="G180" s="223">
        <v>40574.800000000003</v>
      </c>
      <c r="H180" s="223">
        <v>41819.800000000003</v>
      </c>
    </row>
    <row r="181" spans="1:8" ht="30">
      <c r="A181" s="239" t="s">
        <v>244</v>
      </c>
      <c r="B181" s="240">
        <v>907</v>
      </c>
      <c r="C181" s="241">
        <v>7</v>
      </c>
      <c r="D181" s="241">
        <v>3</v>
      </c>
      <c r="E181" s="220" t="s">
        <v>245</v>
      </c>
      <c r="F181" s="221" t="s">
        <v>243</v>
      </c>
      <c r="G181" s="223">
        <v>40574.800000000003</v>
      </c>
      <c r="H181" s="223">
        <v>41819.800000000003</v>
      </c>
    </row>
    <row r="182" spans="1:8" ht="30">
      <c r="A182" s="239" t="s">
        <v>308</v>
      </c>
      <c r="B182" s="240">
        <v>907</v>
      </c>
      <c r="C182" s="241">
        <v>7</v>
      </c>
      <c r="D182" s="241">
        <v>3</v>
      </c>
      <c r="E182" s="220" t="s">
        <v>309</v>
      </c>
      <c r="F182" s="221" t="s">
        <v>243</v>
      </c>
      <c r="G182" s="223">
        <v>40574.800000000003</v>
      </c>
      <c r="H182" s="223">
        <v>41819.800000000003</v>
      </c>
    </row>
    <row r="183" spans="1:8" ht="30">
      <c r="A183" s="239" t="s">
        <v>248</v>
      </c>
      <c r="B183" s="240">
        <v>907</v>
      </c>
      <c r="C183" s="241">
        <v>7</v>
      </c>
      <c r="D183" s="241">
        <v>3</v>
      </c>
      <c r="E183" s="220" t="s">
        <v>310</v>
      </c>
      <c r="F183" s="221" t="s">
        <v>243</v>
      </c>
      <c r="G183" s="223">
        <v>62.5</v>
      </c>
      <c r="H183" s="223">
        <v>62.5</v>
      </c>
    </row>
    <row r="184" spans="1:8" ht="30">
      <c r="A184" s="239" t="s">
        <v>250</v>
      </c>
      <c r="B184" s="240">
        <v>907</v>
      </c>
      <c r="C184" s="241">
        <v>7</v>
      </c>
      <c r="D184" s="241">
        <v>3</v>
      </c>
      <c r="E184" s="220" t="s">
        <v>310</v>
      </c>
      <c r="F184" s="221" t="s">
        <v>251</v>
      </c>
      <c r="G184" s="223">
        <v>62.5</v>
      </c>
      <c r="H184" s="223">
        <v>62.5</v>
      </c>
    </row>
    <row r="185" spans="1:8" ht="30">
      <c r="A185" s="239" t="s">
        <v>260</v>
      </c>
      <c r="B185" s="240">
        <v>907</v>
      </c>
      <c r="C185" s="241">
        <v>7</v>
      </c>
      <c r="D185" s="241">
        <v>3</v>
      </c>
      <c r="E185" s="220" t="s">
        <v>313</v>
      </c>
      <c r="F185" s="221" t="s">
        <v>243</v>
      </c>
      <c r="G185" s="223">
        <v>26335</v>
      </c>
      <c r="H185" s="223">
        <v>28445.3</v>
      </c>
    </row>
    <row r="186" spans="1:8" ht="75">
      <c r="A186" s="239" t="s">
        <v>266</v>
      </c>
      <c r="B186" s="240">
        <v>907</v>
      </c>
      <c r="C186" s="241">
        <v>7</v>
      </c>
      <c r="D186" s="241">
        <v>3</v>
      </c>
      <c r="E186" s="220" t="s">
        <v>313</v>
      </c>
      <c r="F186" s="221" t="s">
        <v>127</v>
      </c>
      <c r="G186" s="223">
        <v>23535.7</v>
      </c>
      <c r="H186" s="223">
        <v>25646</v>
      </c>
    </row>
    <row r="187" spans="1:8" ht="30">
      <c r="A187" s="239" t="s">
        <v>250</v>
      </c>
      <c r="B187" s="240">
        <v>907</v>
      </c>
      <c r="C187" s="241">
        <v>7</v>
      </c>
      <c r="D187" s="241">
        <v>3</v>
      </c>
      <c r="E187" s="220" t="s">
        <v>313</v>
      </c>
      <c r="F187" s="221" t="s">
        <v>251</v>
      </c>
      <c r="G187" s="223">
        <v>2452.9</v>
      </c>
      <c r="H187" s="223">
        <v>2452.9</v>
      </c>
    </row>
    <row r="188" spans="1:8">
      <c r="A188" s="239" t="s">
        <v>262</v>
      </c>
      <c r="B188" s="240">
        <v>907</v>
      </c>
      <c r="C188" s="241">
        <v>7</v>
      </c>
      <c r="D188" s="241">
        <v>3</v>
      </c>
      <c r="E188" s="220" t="s">
        <v>313</v>
      </c>
      <c r="F188" s="221" t="s">
        <v>263</v>
      </c>
      <c r="G188" s="223">
        <v>346.4</v>
      </c>
      <c r="H188" s="223">
        <v>346.4</v>
      </c>
    </row>
    <row r="189" spans="1:8" ht="165" customHeight="1">
      <c r="A189" s="239" t="s">
        <v>314</v>
      </c>
      <c r="B189" s="240">
        <v>907</v>
      </c>
      <c r="C189" s="241">
        <v>7</v>
      </c>
      <c r="D189" s="241">
        <v>3</v>
      </c>
      <c r="E189" s="220" t="s">
        <v>315</v>
      </c>
      <c r="F189" s="221" t="s">
        <v>243</v>
      </c>
      <c r="G189" s="223">
        <v>14177.3</v>
      </c>
      <c r="H189" s="223">
        <v>13312</v>
      </c>
    </row>
    <row r="190" spans="1:8" ht="75">
      <c r="A190" s="239" t="s">
        <v>266</v>
      </c>
      <c r="B190" s="240">
        <v>907</v>
      </c>
      <c r="C190" s="241">
        <v>7</v>
      </c>
      <c r="D190" s="241">
        <v>3</v>
      </c>
      <c r="E190" s="220" t="s">
        <v>315</v>
      </c>
      <c r="F190" s="221" t="s">
        <v>127</v>
      </c>
      <c r="G190" s="223">
        <v>14177.3</v>
      </c>
      <c r="H190" s="223">
        <v>13312</v>
      </c>
    </row>
    <row r="191" spans="1:8" ht="60">
      <c r="A191" s="239" t="s">
        <v>408</v>
      </c>
      <c r="B191" s="240">
        <v>907</v>
      </c>
      <c r="C191" s="241">
        <v>7</v>
      </c>
      <c r="D191" s="241">
        <v>3</v>
      </c>
      <c r="E191" s="220" t="s">
        <v>409</v>
      </c>
      <c r="F191" s="221" t="s">
        <v>243</v>
      </c>
      <c r="G191" s="223">
        <v>29</v>
      </c>
      <c r="H191" s="223">
        <v>60</v>
      </c>
    </row>
    <row r="192" spans="1:8" ht="60">
      <c r="A192" s="239" t="s">
        <v>431</v>
      </c>
      <c r="B192" s="240">
        <v>907</v>
      </c>
      <c r="C192" s="241">
        <v>7</v>
      </c>
      <c r="D192" s="241">
        <v>3</v>
      </c>
      <c r="E192" s="220" t="s">
        <v>432</v>
      </c>
      <c r="F192" s="221" t="s">
        <v>243</v>
      </c>
      <c r="G192" s="223">
        <v>29</v>
      </c>
      <c r="H192" s="223">
        <v>60</v>
      </c>
    </row>
    <row r="193" spans="1:8" ht="45">
      <c r="A193" s="239" t="s">
        <v>433</v>
      </c>
      <c r="B193" s="240">
        <v>907</v>
      </c>
      <c r="C193" s="241">
        <v>7</v>
      </c>
      <c r="D193" s="241">
        <v>3</v>
      </c>
      <c r="E193" s="220" t="s">
        <v>434</v>
      </c>
      <c r="F193" s="221" t="s">
        <v>243</v>
      </c>
      <c r="G193" s="223">
        <v>29</v>
      </c>
      <c r="H193" s="223">
        <v>60</v>
      </c>
    </row>
    <row r="194" spans="1:8" ht="57.75" customHeight="1">
      <c r="A194" s="239" t="s">
        <v>337</v>
      </c>
      <c r="B194" s="240">
        <v>907</v>
      </c>
      <c r="C194" s="241">
        <v>7</v>
      </c>
      <c r="D194" s="241">
        <v>3</v>
      </c>
      <c r="E194" s="220" t="s">
        <v>435</v>
      </c>
      <c r="F194" s="221" t="s">
        <v>243</v>
      </c>
      <c r="G194" s="223">
        <v>29</v>
      </c>
      <c r="H194" s="223">
        <v>60</v>
      </c>
    </row>
    <row r="195" spans="1:8" ht="30">
      <c r="A195" s="239" t="s">
        <v>250</v>
      </c>
      <c r="B195" s="240">
        <v>907</v>
      </c>
      <c r="C195" s="241">
        <v>7</v>
      </c>
      <c r="D195" s="241">
        <v>3</v>
      </c>
      <c r="E195" s="220" t="s">
        <v>435</v>
      </c>
      <c r="F195" s="221" t="s">
        <v>251</v>
      </c>
      <c r="G195" s="223">
        <v>29</v>
      </c>
      <c r="H195" s="223">
        <v>60</v>
      </c>
    </row>
    <row r="196" spans="1:8" ht="30">
      <c r="A196" s="239" t="s">
        <v>259</v>
      </c>
      <c r="B196" s="240">
        <v>907</v>
      </c>
      <c r="C196" s="241">
        <v>7</v>
      </c>
      <c r="D196" s="241">
        <v>5</v>
      </c>
      <c r="E196" s="220" t="s">
        <v>243</v>
      </c>
      <c r="F196" s="221" t="s">
        <v>243</v>
      </c>
      <c r="G196" s="223">
        <v>274.7</v>
      </c>
      <c r="H196" s="223">
        <v>274.7</v>
      </c>
    </row>
    <row r="197" spans="1:8" ht="30.75" customHeight="1">
      <c r="A197" s="239" t="s">
        <v>241</v>
      </c>
      <c r="B197" s="240">
        <v>907</v>
      </c>
      <c r="C197" s="241">
        <v>7</v>
      </c>
      <c r="D197" s="241">
        <v>5</v>
      </c>
      <c r="E197" s="220" t="s">
        <v>242</v>
      </c>
      <c r="F197" s="221" t="s">
        <v>243</v>
      </c>
      <c r="G197" s="223">
        <v>274.7</v>
      </c>
      <c r="H197" s="223">
        <v>274.7</v>
      </c>
    </row>
    <row r="198" spans="1:8" ht="30">
      <c r="A198" s="239" t="s">
        <v>244</v>
      </c>
      <c r="B198" s="240">
        <v>907</v>
      </c>
      <c r="C198" s="241">
        <v>7</v>
      </c>
      <c r="D198" s="241">
        <v>5</v>
      </c>
      <c r="E198" s="220" t="s">
        <v>245</v>
      </c>
      <c r="F198" s="221" t="s">
        <v>243</v>
      </c>
      <c r="G198" s="223">
        <v>274.7</v>
      </c>
      <c r="H198" s="223">
        <v>274.7</v>
      </c>
    </row>
    <row r="199" spans="1:8" ht="30">
      <c r="A199" s="239" t="s">
        <v>246</v>
      </c>
      <c r="B199" s="240">
        <v>907</v>
      </c>
      <c r="C199" s="241">
        <v>7</v>
      </c>
      <c r="D199" s="241">
        <v>5</v>
      </c>
      <c r="E199" s="220" t="s">
        <v>247</v>
      </c>
      <c r="F199" s="221" t="s">
        <v>243</v>
      </c>
      <c r="G199" s="223">
        <v>153.69999999999999</v>
      </c>
      <c r="H199" s="223">
        <v>153.69999999999999</v>
      </c>
    </row>
    <row r="200" spans="1:8" ht="30">
      <c r="A200" s="239" t="s">
        <v>257</v>
      </c>
      <c r="B200" s="240">
        <v>907</v>
      </c>
      <c r="C200" s="241">
        <v>7</v>
      </c>
      <c r="D200" s="241">
        <v>5</v>
      </c>
      <c r="E200" s="220" t="s">
        <v>258</v>
      </c>
      <c r="F200" s="221" t="s">
        <v>243</v>
      </c>
      <c r="G200" s="223">
        <v>153.69999999999999</v>
      </c>
      <c r="H200" s="223">
        <v>153.69999999999999</v>
      </c>
    </row>
    <row r="201" spans="1:8" ht="30">
      <c r="A201" s="239" t="s">
        <v>250</v>
      </c>
      <c r="B201" s="240">
        <v>907</v>
      </c>
      <c r="C201" s="241">
        <v>7</v>
      </c>
      <c r="D201" s="241">
        <v>5</v>
      </c>
      <c r="E201" s="220" t="s">
        <v>258</v>
      </c>
      <c r="F201" s="221" t="s">
        <v>251</v>
      </c>
      <c r="G201" s="223">
        <v>153.69999999999999</v>
      </c>
      <c r="H201" s="223">
        <v>153.69999999999999</v>
      </c>
    </row>
    <row r="202" spans="1:8" ht="30">
      <c r="A202" s="239" t="s">
        <v>269</v>
      </c>
      <c r="B202" s="240">
        <v>907</v>
      </c>
      <c r="C202" s="241">
        <v>7</v>
      </c>
      <c r="D202" s="241">
        <v>5</v>
      </c>
      <c r="E202" s="220" t="s">
        <v>270</v>
      </c>
      <c r="F202" s="221" t="s">
        <v>243</v>
      </c>
      <c r="G202" s="223">
        <v>121</v>
      </c>
      <c r="H202" s="223">
        <v>121</v>
      </c>
    </row>
    <row r="203" spans="1:8" ht="30">
      <c r="A203" s="239" t="s">
        <v>257</v>
      </c>
      <c r="B203" s="240">
        <v>907</v>
      </c>
      <c r="C203" s="241">
        <v>7</v>
      </c>
      <c r="D203" s="241">
        <v>5</v>
      </c>
      <c r="E203" s="220" t="s">
        <v>283</v>
      </c>
      <c r="F203" s="221" t="s">
        <v>243</v>
      </c>
      <c r="G203" s="223">
        <v>121</v>
      </c>
      <c r="H203" s="223">
        <v>121</v>
      </c>
    </row>
    <row r="204" spans="1:8" ht="30">
      <c r="A204" s="239" t="s">
        <v>250</v>
      </c>
      <c r="B204" s="240">
        <v>907</v>
      </c>
      <c r="C204" s="241">
        <v>7</v>
      </c>
      <c r="D204" s="241">
        <v>5</v>
      </c>
      <c r="E204" s="220" t="s">
        <v>283</v>
      </c>
      <c r="F204" s="221" t="s">
        <v>251</v>
      </c>
      <c r="G204" s="223">
        <v>121</v>
      </c>
      <c r="H204" s="223">
        <v>121</v>
      </c>
    </row>
    <row r="205" spans="1:8">
      <c r="A205" s="239" t="s">
        <v>345</v>
      </c>
      <c r="B205" s="240">
        <v>907</v>
      </c>
      <c r="C205" s="241">
        <v>7</v>
      </c>
      <c r="D205" s="241">
        <v>7</v>
      </c>
      <c r="E205" s="220" t="s">
        <v>243</v>
      </c>
      <c r="F205" s="221" t="s">
        <v>243</v>
      </c>
      <c r="G205" s="223">
        <v>3176.9</v>
      </c>
      <c r="H205" s="223">
        <v>3176.9</v>
      </c>
    </row>
    <row r="206" spans="1:8" ht="29.25" customHeight="1">
      <c r="A206" s="239" t="s">
        <v>241</v>
      </c>
      <c r="B206" s="240">
        <v>907</v>
      </c>
      <c r="C206" s="241">
        <v>7</v>
      </c>
      <c r="D206" s="241">
        <v>7</v>
      </c>
      <c r="E206" s="220" t="s">
        <v>242</v>
      </c>
      <c r="F206" s="221" t="s">
        <v>243</v>
      </c>
      <c r="G206" s="223">
        <v>3176.9</v>
      </c>
      <c r="H206" s="223">
        <v>3176.9</v>
      </c>
    </row>
    <row r="207" spans="1:8" ht="45.75" customHeight="1">
      <c r="A207" s="239" t="s">
        <v>326</v>
      </c>
      <c r="B207" s="240">
        <v>907</v>
      </c>
      <c r="C207" s="241">
        <v>7</v>
      </c>
      <c r="D207" s="241">
        <v>7</v>
      </c>
      <c r="E207" s="220" t="s">
        <v>327</v>
      </c>
      <c r="F207" s="221" t="s">
        <v>243</v>
      </c>
      <c r="G207" s="223">
        <v>3176.9</v>
      </c>
      <c r="H207" s="223">
        <v>3176.9</v>
      </c>
    </row>
    <row r="208" spans="1:8" ht="30">
      <c r="A208" s="239" t="s">
        <v>343</v>
      </c>
      <c r="B208" s="240">
        <v>907</v>
      </c>
      <c r="C208" s="241">
        <v>7</v>
      </c>
      <c r="D208" s="241">
        <v>7</v>
      </c>
      <c r="E208" s="220" t="s">
        <v>344</v>
      </c>
      <c r="F208" s="221" t="s">
        <v>243</v>
      </c>
      <c r="G208" s="223">
        <v>3176.9</v>
      </c>
      <c r="H208" s="223">
        <v>3176.9</v>
      </c>
    </row>
    <row r="209" spans="1:8" ht="30">
      <c r="A209" s="239" t="s">
        <v>255</v>
      </c>
      <c r="B209" s="240">
        <v>907</v>
      </c>
      <c r="C209" s="241">
        <v>7</v>
      </c>
      <c r="D209" s="241">
        <v>7</v>
      </c>
      <c r="E209" s="220" t="s">
        <v>838</v>
      </c>
      <c r="F209" s="221" t="s">
        <v>243</v>
      </c>
      <c r="G209" s="223">
        <v>254.9</v>
      </c>
      <c r="H209" s="223">
        <v>254.9</v>
      </c>
    </row>
    <row r="210" spans="1:8" ht="30">
      <c r="A210" s="239" t="s">
        <v>250</v>
      </c>
      <c r="B210" s="240">
        <v>907</v>
      </c>
      <c r="C210" s="241">
        <v>7</v>
      </c>
      <c r="D210" s="241">
        <v>7</v>
      </c>
      <c r="E210" s="220" t="s">
        <v>838</v>
      </c>
      <c r="F210" s="221" t="s">
        <v>251</v>
      </c>
      <c r="G210" s="223">
        <v>254.9</v>
      </c>
      <c r="H210" s="223">
        <v>254.9</v>
      </c>
    </row>
    <row r="211" spans="1:8" ht="90">
      <c r="A211" s="239" t="s">
        <v>346</v>
      </c>
      <c r="B211" s="240">
        <v>907</v>
      </c>
      <c r="C211" s="241">
        <v>7</v>
      </c>
      <c r="D211" s="241">
        <v>7</v>
      </c>
      <c r="E211" s="220" t="s">
        <v>347</v>
      </c>
      <c r="F211" s="221" t="s">
        <v>243</v>
      </c>
      <c r="G211" s="223">
        <v>2922</v>
      </c>
      <c r="H211" s="223">
        <v>2922</v>
      </c>
    </row>
    <row r="212" spans="1:8" ht="30">
      <c r="A212" s="239" t="s">
        <v>250</v>
      </c>
      <c r="B212" s="240">
        <v>907</v>
      </c>
      <c r="C212" s="241">
        <v>7</v>
      </c>
      <c r="D212" s="241">
        <v>7</v>
      </c>
      <c r="E212" s="220" t="s">
        <v>347</v>
      </c>
      <c r="F212" s="221" t="s">
        <v>251</v>
      </c>
      <c r="G212" s="223">
        <v>2922</v>
      </c>
      <c r="H212" s="223">
        <v>2922</v>
      </c>
    </row>
    <row r="213" spans="1:8">
      <c r="A213" s="239" t="s">
        <v>332</v>
      </c>
      <c r="B213" s="240">
        <v>907</v>
      </c>
      <c r="C213" s="241">
        <v>7</v>
      </c>
      <c r="D213" s="241">
        <v>9</v>
      </c>
      <c r="E213" s="220" t="s">
        <v>243</v>
      </c>
      <c r="F213" s="221" t="s">
        <v>243</v>
      </c>
      <c r="G213" s="223">
        <v>11613.1</v>
      </c>
      <c r="H213" s="223">
        <v>11980.9</v>
      </c>
    </row>
    <row r="214" spans="1:8" ht="29.25" customHeight="1">
      <c r="A214" s="239" t="s">
        <v>241</v>
      </c>
      <c r="B214" s="240">
        <v>907</v>
      </c>
      <c r="C214" s="241">
        <v>7</v>
      </c>
      <c r="D214" s="241">
        <v>9</v>
      </c>
      <c r="E214" s="220" t="s">
        <v>242</v>
      </c>
      <c r="F214" s="221" t="s">
        <v>243</v>
      </c>
      <c r="G214" s="223">
        <v>11575.8</v>
      </c>
      <c r="H214" s="223">
        <v>11927.8</v>
      </c>
    </row>
    <row r="215" spans="1:8" ht="45" customHeight="1">
      <c r="A215" s="239" t="s">
        <v>326</v>
      </c>
      <c r="B215" s="240">
        <v>907</v>
      </c>
      <c r="C215" s="241">
        <v>7</v>
      </c>
      <c r="D215" s="241">
        <v>9</v>
      </c>
      <c r="E215" s="220" t="s">
        <v>327</v>
      </c>
      <c r="F215" s="221" t="s">
        <v>243</v>
      </c>
      <c r="G215" s="223">
        <v>11575.8</v>
      </c>
      <c r="H215" s="223">
        <v>11927.8</v>
      </c>
    </row>
    <row r="216" spans="1:8" ht="30">
      <c r="A216" s="239" t="s">
        <v>328</v>
      </c>
      <c r="B216" s="240">
        <v>907</v>
      </c>
      <c r="C216" s="241">
        <v>7</v>
      </c>
      <c r="D216" s="241">
        <v>9</v>
      </c>
      <c r="E216" s="220" t="s">
        <v>329</v>
      </c>
      <c r="F216" s="221" t="s">
        <v>243</v>
      </c>
      <c r="G216" s="223">
        <v>10612.6</v>
      </c>
      <c r="H216" s="223">
        <v>10964.6</v>
      </c>
    </row>
    <row r="217" spans="1:8" ht="30">
      <c r="A217" s="239" t="s">
        <v>330</v>
      </c>
      <c r="B217" s="240">
        <v>907</v>
      </c>
      <c r="C217" s="241">
        <v>7</v>
      </c>
      <c r="D217" s="241">
        <v>9</v>
      </c>
      <c r="E217" s="220" t="s">
        <v>331</v>
      </c>
      <c r="F217" s="221" t="s">
        <v>243</v>
      </c>
      <c r="G217" s="223">
        <v>2091.6999999999998</v>
      </c>
      <c r="H217" s="223">
        <v>2250.1</v>
      </c>
    </row>
    <row r="218" spans="1:8" ht="75">
      <c r="A218" s="239" t="s">
        <v>266</v>
      </c>
      <c r="B218" s="240">
        <v>907</v>
      </c>
      <c r="C218" s="241">
        <v>7</v>
      </c>
      <c r="D218" s="241">
        <v>9</v>
      </c>
      <c r="E218" s="220" t="s">
        <v>331</v>
      </c>
      <c r="F218" s="221" t="s">
        <v>127</v>
      </c>
      <c r="G218" s="223">
        <v>1665.6</v>
      </c>
      <c r="H218" s="223">
        <v>1824</v>
      </c>
    </row>
    <row r="219" spans="1:8" ht="30">
      <c r="A219" s="239" t="s">
        <v>250</v>
      </c>
      <c r="B219" s="240">
        <v>907</v>
      </c>
      <c r="C219" s="241">
        <v>7</v>
      </c>
      <c r="D219" s="241">
        <v>9</v>
      </c>
      <c r="E219" s="220" t="s">
        <v>331</v>
      </c>
      <c r="F219" s="221" t="s">
        <v>251</v>
      </c>
      <c r="G219" s="223">
        <v>422.3</v>
      </c>
      <c r="H219" s="223">
        <v>422.3</v>
      </c>
    </row>
    <row r="220" spans="1:8">
      <c r="A220" s="239" t="s">
        <v>262</v>
      </c>
      <c r="B220" s="240">
        <v>907</v>
      </c>
      <c r="C220" s="241">
        <v>7</v>
      </c>
      <c r="D220" s="241">
        <v>9</v>
      </c>
      <c r="E220" s="220" t="s">
        <v>331</v>
      </c>
      <c r="F220" s="221" t="s">
        <v>263</v>
      </c>
      <c r="G220" s="223">
        <v>3.8</v>
      </c>
      <c r="H220" s="223">
        <v>3.8</v>
      </c>
    </row>
    <row r="221" spans="1:8" ht="30">
      <c r="A221" s="239" t="s">
        <v>260</v>
      </c>
      <c r="B221" s="240">
        <v>907</v>
      </c>
      <c r="C221" s="241">
        <v>7</v>
      </c>
      <c r="D221" s="241">
        <v>9</v>
      </c>
      <c r="E221" s="220" t="s">
        <v>333</v>
      </c>
      <c r="F221" s="221" t="s">
        <v>243</v>
      </c>
      <c r="G221" s="223">
        <v>4636.5</v>
      </c>
      <c r="H221" s="223">
        <v>5070.5</v>
      </c>
    </row>
    <row r="222" spans="1:8" ht="75">
      <c r="A222" s="239" t="s">
        <v>266</v>
      </c>
      <c r="B222" s="240">
        <v>907</v>
      </c>
      <c r="C222" s="241">
        <v>7</v>
      </c>
      <c r="D222" s="241">
        <v>9</v>
      </c>
      <c r="E222" s="220" t="s">
        <v>333</v>
      </c>
      <c r="F222" s="221" t="s">
        <v>127</v>
      </c>
      <c r="G222" s="223">
        <v>4574</v>
      </c>
      <c r="H222" s="223">
        <v>5008</v>
      </c>
    </row>
    <row r="223" spans="1:8" ht="30">
      <c r="A223" s="239" t="s">
        <v>250</v>
      </c>
      <c r="B223" s="240">
        <v>907</v>
      </c>
      <c r="C223" s="241">
        <v>7</v>
      </c>
      <c r="D223" s="241">
        <v>9</v>
      </c>
      <c r="E223" s="220" t="s">
        <v>333</v>
      </c>
      <c r="F223" s="221" t="s">
        <v>251</v>
      </c>
      <c r="G223" s="223">
        <v>62.5</v>
      </c>
      <c r="H223" s="223">
        <v>62.5</v>
      </c>
    </row>
    <row r="224" spans="1:8" ht="165" customHeight="1">
      <c r="A224" s="239" t="s">
        <v>314</v>
      </c>
      <c r="B224" s="240">
        <v>907</v>
      </c>
      <c r="C224" s="241">
        <v>7</v>
      </c>
      <c r="D224" s="241">
        <v>9</v>
      </c>
      <c r="E224" s="220" t="s">
        <v>334</v>
      </c>
      <c r="F224" s="221" t="s">
        <v>243</v>
      </c>
      <c r="G224" s="223">
        <v>3884.4</v>
      </c>
      <c r="H224" s="223">
        <v>3644</v>
      </c>
    </row>
    <row r="225" spans="1:8" ht="75">
      <c r="A225" s="239" t="s">
        <v>266</v>
      </c>
      <c r="B225" s="240">
        <v>907</v>
      </c>
      <c r="C225" s="241">
        <v>7</v>
      </c>
      <c r="D225" s="241">
        <v>9</v>
      </c>
      <c r="E225" s="220" t="s">
        <v>334</v>
      </c>
      <c r="F225" s="221" t="s">
        <v>127</v>
      </c>
      <c r="G225" s="223">
        <v>3884.4</v>
      </c>
      <c r="H225" s="223">
        <v>3644</v>
      </c>
    </row>
    <row r="226" spans="1:8" ht="29.25" customHeight="1">
      <c r="A226" s="239" t="s">
        <v>335</v>
      </c>
      <c r="B226" s="240">
        <v>907</v>
      </c>
      <c r="C226" s="241">
        <v>7</v>
      </c>
      <c r="D226" s="241">
        <v>9</v>
      </c>
      <c r="E226" s="220" t="s">
        <v>336</v>
      </c>
      <c r="F226" s="221" t="s">
        <v>243</v>
      </c>
      <c r="G226" s="223">
        <v>10</v>
      </c>
      <c r="H226" s="223">
        <v>10</v>
      </c>
    </row>
    <row r="227" spans="1:8" ht="59.25" customHeight="1">
      <c r="A227" s="239" t="s">
        <v>337</v>
      </c>
      <c r="B227" s="240">
        <v>907</v>
      </c>
      <c r="C227" s="241">
        <v>7</v>
      </c>
      <c r="D227" s="241">
        <v>9</v>
      </c>
      <c r="E227" s="220" t="s">
        <v>338</v>
      </c>
      <c r="F227" s="221" t="s">
        <v>243</v>
      </c>
      <c r="G227" s="223">
        <v>10</v>
      </c>
      <c r="H227" s="223">
        <v>10</v>
      </c>
    </row>
    <row r="228" spans="1:8" ht="30">
      <c r="A228" s="239" t="s">
        <v>250</v>
      </c>
      <c r="B228" s="240">
        <v>907</v>
      </c>
      <c r="C228" s="241">
        <v>7</v>
      </c>
      <c r="D228" s="241">
        <v>9</v>
      </c>
      <c r="E228" s="220" t="s">
        <v>338</v>
      </c>
      <c r="F228" s="221" t="s">
        <v>251</v>
      </c>
      <c r="G228" s="223">
        <v>10</v>
      </c>
      <c r="H228" s="223">
        <v>10</v>
      </c>
    </row>
    <row r="229" spans="1:8" ht="45">
      <c r="A229" s="239" t="s">
        <v>339</v>
      </c>
      <c r="B229" s="240">
        <v>907</v>
      </c>
      <c r="C229" s="241">
        <v>7</v>
      </c>
      <c r="D229" s="241">
        <v>9</v>
      </c>
      <c r="E229" s="220" t="s">
        <v>340</v>
      </c>
      <c r="F229" s="221" t="s">
        <v>243</v>
      </c>
      <c r="G229" s="223">
        <v>953.2</v>
      </c>
      <c r="H229" s="223">
        <v>953.2</v>
      </c>
    </row>
    <row r="230" spans="1:8" ht="60" customHeight="1">
      <c r="A230" s="239" t="s">
        <v>341</v>
      </c>
      <c r="B230" s="240">
        <v>907</v>
      </c>
      <c r="C230" s="241">
        <v>7</v>
      </c>
      <c r="D230" s="241">
        <v>9</v>
      </c>
      <c r="E230" s="220" t="s">
        <v>342</v>
      </c>
      <c r="F230" s="221" t="s">
        <v>243</v>
      </c>
      <c r="G230" s="223">
        <v>953.2</v>
      </c>
      <c r="H230" s="223">
        <v>953.2</v>
      </c>
    </row>
    <row r="231" spans="1:8" ht="75">
      <c r="A231" s="239" t="s">
        <v>266</v>
      </c>
      <c r="B231" s="240">
        <v>907</v>
      </c>
      <c r="C231" s="241">
        <v>7</v>
      </c>
      <c r="D231" s="241">
        <v>9</v>
      </c>
      <c r="E231" s="220" t="s">
        <v>342</v>
      </c>
      <c r="F231" s="221" t="s">
        <v>127</v>
      </c>
      <c r="G231" s="223">
        <v>100</v>
      </c>
      <c r="H231" s="223">
        <v>100</v>
      </c>
    </row>
    <row r="232" spans="1:8" ht="30">
      <c r="A232" s="239" t="s">
        <v>250</v>
      </c>
      <c r="B232" s="240">
        <v>907</v>
      </c>
      <c r="C232" s="241">
        <v>7</v>
      </c>
      <c r="D232" s="241">
        <v>9</v>
      </c>
      <c r="E232" s="220" t="s">
        <v>342</v>
      </c>
      <c r="F232" s="221" t="s">
        <v>251</v>
      </c>
      <c r="G232" s="223">
        <v>853.2</v>
      </c>
      <c r="H232" s="223">
        <v>853.2</v>
      </c>
    </row>
    <row r="233" spans="1:8" ht="60">
      <c r="A233" s="239" t="s">
        <v>408</v>
      </c>
      <c r="B233" s="240">
        <v>907</v>
      </c>
      <c r="C233" s="241">
        <v>7</v>
      </c>
      <c r="D233" s="241">
        <v>9</v>
      </c>
      <c r="E233" s="220" t="s">
        <v>409</v>
      </c>
      <c r="F233" s="221" t="s">
        <v>243</v>
      </c>
      <c r="G233" s="223">
        <v>0</v>
      </c>
      <c r="H233" s="223">
        <v>15.7</v>
      </c>
    </row>
    <row r="234" spans="1:8" ht="60">
      <c r="A234" s="239" t="s">
        <v>431</v>
      </c>
      <c r="B234" s="240">
        <v>907</v>
      </c>
      <c r="C234" s="241">
        <v>7</v>
      </c>
      <c r="D234" s="241">
        <v>9</v>
      </c>
      <c r="E234" s="220" t="s">
        <v>432</v>
      </c>
      <c r="F234" s="221" t="s">
        <v>243</v>
      </c>
      <c r="G234" s="223">
        <v>0</v>
      </c>
      <c r="H234" s="223">
        <v>15.7</v>
      </c>
    </row>
    <row r="235" spans="1:8" ht="45">
      <c r="A235" s="239" t="s">
        <v>433</v>
      </c>
      <c r="B235" s="240">
        <v>907</v>
      </c>
      <c r="C235" s="241">
        <v>7</v>
      </c>
      <c r="D235" s="241">
        <v>9</v>
      </c>
      <c r="E235" s="220" t="s">
        <v>434</v>
      </c>
      <c r="F235" s="221" t="s">
        <v>243</v>
      </c>
      <c r="G235" s="223">
        <v>0</v>
      </c>
      <c r="H235" s="223">
        <v>15.7</v>
      </c>
    </row>
    <row r="236" spans="1:8" ht="59.25" customHeight="1">
      <c r="A236" s="239" t="s">
        <v>337</v>
      </c>
      <c r="B236" s="240">
        <v>907</v>
      </c>
      <c r="C236" s="241">
        <v>7</v>
      </c>
      <c r="D236" s="241">
        <v>9</v>
      </c>
      <c r="E236" s="220" t="s">
        <v>435</v>
      </c>
      <c r="F236" s="221" t="s">
        <v>243</v>
      </c>
      <c r="G236" s="223">
        <v>0</v>
      </c>
      <c r="H236" s="223">
        <v>15.7</v>
      </c>
    </row>
    <row r="237" spans="1:8" ht="30">
      <c r="A237" s="239" t="s">
        <v>250</v>
      </c>
      <c r="B237" s="240">
        <v>907</v>
      </c>
      <c r="C237" s="241">
        <v>7</v>
      </c>
      <c r="D237" s="241">
        <v>9</v>
      </c>
      <c r="E237" s="220" t="s">
        <v>435</v>
      </c>
      <c r="F237" s="221" t="s">
        <v>251</v>
      </c>
      <c r="G237" s="223">
        <v>0</v>
      </c>
      <c r="H237" s="223">
        <v>15.7</v>
      </c>
    </row>
    <row r="238" spans="1:8" ht="45">
      <c r="A238" s="239" t="s">
        <v>585</v>
      </c>
      <c r="B238" s="240">
        <v>907</v>
      </c>
      <c r="C238" s="241">
        <v>7</v>
      </c>
      <c r="D238" s="241">
        <v>9</v>
      </c>
      <c r="E238" s="220" t="s">
        <v>586</v>
      </c>
      <c r="F238" s="221" t="s">
        <v>243</v>
      </c>
      <c r="G238" s="223">
        <v>37.299999999999997</v>
      </c>
      <c r="H238" s="223">
        <v>37.4</v>
      </c>
    </row>
    <row r="239" spans="1:8" ht="45">
      <c r="A239" s="239" t="s">
        <v>587</v>
      </c>
      <c r="B239" s="240">
        <v>907</v>
      </c>
      <c r="C239" s="241">
        <v>7</v>
      </c>
      <c r="D239" s="241">
        <v>9</v>
      </c>
      <c r="E239" s="220" t="s">
        <v>588</v>
      </c>
      <c r="F239" s="221" t="s">
        <v>243</v>
      </c>
      <c r="G239" s="223">
        <v>37.299999999999997</v>
      </c>
      <c r="H239" s="223">
        <v>37.4</v>
      </c>
    </row>
    <row r="240" spans="1:8" ht="45">
      <c r="A240" s="239" t="s">
        <v>589</v>
      </c>
      <c r="B240" s="240">
        <v>907</v>
      </c>
      <c r="C240" s="241">
        <v>7</v>
      </c>
      <c r="D240" s="241">
        <v>9</v>
      </c>
      <c r="E240" s="220" t="s">
        <v>590</v>
      </c>
      <c r="F240" s="221" t="s">
        <v>243</v>
      </c>
      <c r="G240" s="223">
        <v>37.299999999999997</v>
      </c>
      <c r="H240" s="223">
        <v>37.4</v>
      </c>
    </row>
    <row r="241" spans="1:8" ht="60">
      <c r="A241" s="239" t="s">
        <v>591</v>
      </c>
      <c r="B241" s="240">
        <v>907</v>
      </c>
      <c r="C241" s="241">
        <v>7</v>
      </c>
      <c r="D241" s="241">
        <v>9</v>
      </c>
      <c r="E241" s="220" t="s">
        <v>592</v>
      </c>
      <c r="F241" s="221" t="s">
        <v>243</v>
      </c>
      <c r="G241" s="223">
        <v>37.299999999999997</v>
      </c>
      <c r="H241" s="223">
        <v>37.4</v>
      </c>
    </row>
    <row r="242" spans="1:8" ht="30">
      <c r="A242" s="239" t="s">
        <v>250</v>
      </c>
      <c r="B242" s="240">
        <v>907</v>
      </c>
      <c r="C242" s="241">
        <v>7</v>
      </c>
      <c r="D242" s="241">
        <v>9</v>
      </c>
      <c r="E242" s="220" t="s">
        <v>592</v>
      </c>
      <c r="F242" s="221" t="s">
        <v>251</v>
      </c>
      <c r="G242" s="223">
        <v>37.299999999999997</v>
      </c>
      <c r="H242" s="223">
        <v>37.4</v>
      </c>
    </row>
    <row r="243" spans="1:8">
      <c r="A243" s="239" t="s">
        <v>767</v>
      </c>
      <c r="B243" s="240">
        <v>907</v>
      </c>
      <c r="C243" s="241">
        <v>10</v>
      </c>
      <c r="D243" s="241">
        <v>0</v>
      </c>
      <c r="E243" s="220" t="s">
        <v>243</v>
      </c>
      <c r="F243" s="221" t="s">
        <v>243</v>
      </c>
      <c r="G243" s="223">
        <v>29828.400000000001</v>
      </c>
      <c r="H243" s="223">
        <v>29828.400000000001</v>
      </c>
    </row>
    <row r="244" spans="1:8">
      <c r="A244" s="239" t="s">
        <v>325</v>
      </c>
      <c r="B244" s="240">
        <v>907</v>
      </c>
      <c r="C244" s="241">
        <v>10</v>
      </c>
      <c r="D244" s="241">
        <v>4</v>
      </c>
      <c r="E244" s="220" t="s">
        <v>243</v>
      </c>
      <c r="F244" s="221" t="s">
        <v>243</v>
      </c>
      <c r="G244" s="223">
        <v>29828.400000000001</v>
      </c>
      <c r="H244" s="223">
        <v>29828.400000000001</v>
      </c>
    </row>
    <row r="245" spans="1:8" ht="30" customHeight="1">
      <c r="A245" s="239" t="s">
        <v>241</v>
      </c>
      <c r="B245" s="240">
        <v>907</v>
      </c>
      <c r="C245" s="241">
        <v>10</v>
      </c>
      <c r="D245" s="241">
        <v>4</v>
      </c>
      <c r="E245" s="220" t="s">
        <v>242</v>
      </c>
      <c r="F245" s="221" t="s">
        <v>243</v>
      </c>
      <c r="G245" s="223">
        <v>29828.400000000001</v>
      </c>
      <c r="H245" s="223">
        <v>29828.400000000001</v>
      </c>
    </row>
    <row r="246" spans="1:8" ht="30">
      <c r="A246" s="239" t="s">
        <v>244</v>
      </c>
      <c r="B246" s="240">
        <v>907</v>
      </c>
      <c r="C246" s="241">
        <v>10</v>
      </c>
      <c r="D246" s="241">
        <v>4</v>
      </c>
      <c r="E246" s="220" t="s">
        <v>245</v>
      </c>
      <c r="F246" s="221" t="s">
        <v>243</v>
      </c>
      <c r="G246" s="223">
        <v>29828.400000000001</v>
      </c>
      <c r="H246" s="223">
        <v>29828.400000000001</v>
      </c>
    </row>
    <row r="247" spans="1:8" ht="30">
      <c r="A247" s="239" t="s">
        <v>321</v>
      </c>
      <c r="B247" s="240">
        <v>907</v>
      </c>
      <c r="C247" s="241">
        <v>10</v>
      </c>
      <c r="D247" s="241">
        <v>4</v>
      </c>
      <c r="E247" s="220" t="s">
        <v>322</v>
      </c>
      <c r="F247" s="221" t="s">
        <v>243</v>
      </c>
      <c r="G247" s="223">
        <v>29828.400000000001</v>
      </c>
      <c r="H247" s="223">
        <v>29828.400000000001</v>
      </c>
    </row>
    <row r="248" spans="1:8" ht="60">
      <c r="A248" s="239" t="s">
        <v>323</v>
      </c>
      <c r="B248" s="240">
        <v>907</v>
      </c>
      <c r="C248" s="241">
        <v>10</v>
      </c>
      <c r="D248" s="241">
        <v>4</v>
      </c>
      <c r="E248" s="220" t="s">
        <v>324</v>
      </c>
      <c r="F248" s="221" t="s">
        <v>243</v>
      </c>
      <c r="G248" s="223">
        <v>29828.400000000001</v>
      </c>
      <c r="H248" s="223">
        <v>29828.400000000001</v>
      </c>
    </row>
    <row r="249" spans="1:8" ht="30">
      <c r="A249" s="239" t="s">
        <v>250</v>
      </c>
      <c r="B249" s="240">
        <v>907</v>
      </c>
      <c r="C249" s="241">
        <v>10</v>
      </c>
      <c r="D249" s="241">
        <v>4</v>
      </c>
      <c r="E249" s="220" t="s">
        <v>324</v>
      </c>
      <c r="F249" s="221" t="s">
        <v>251</v>
      </c>
      <c r="G249" s="223">
        <v>29828.400000000001</v>
      </c>
      <c r="H249" s="223">
        <v>29828.400000000001</v>
      </c>
    </row>
    <row r="250" spans="1:8" s="218" customFormat="1" ht="28.5">
      <c r="A250" s="236" t="s">
        <v>768</v>
      </c>
      <c r="B250" s="237">
        <v>910</v>
      </c>
      <c r="C250" s="238">
        <v>0</v>
      </c>
      <c r="D250" s="238">
        <v>0</v>
      </c>
      <c r="E250" s="214" t="s">
        <v>243</v>
      </c>
      <c r="F250" s="215" t="s">
        <v>243</v>
      </c>
      <c r="G250" s="217">
        <f>145003.4-6970</f>
        <v>138033.4</v>
      </c>
      <c r="H250" s="217">
        <f>150718.6-14605</f>
        <v>136113.60000000001</v>
      </c>
    </row>
    <row r="251" spans="1:8">
      <c r="A251" s="239" t="s">
        <v>769</v>
      </c>
      <c r="B251" s="240">
        <v>910</v>
      </c>
      <c r="C251" s="241">
        <v>1</v>
      </c>
      <c r="D251" s="241">
        <v>0</v>
      </c>
      <c r="E251" s="220" t="s">
        <v>243</v>
      </c>
      <c r="F251" s="221" t="s">
        <v>243</v>
      </c>
      <c r="G251" s="223">
        <v>37862</v>
      </c>
      <c r="H251" s="223">
        <v>38808.9</v>
      </c>
    </row>
    <row r="252" spans="1:8" ht="45">
      <c r="A252" s="239" t="s">
        <v>460</v>
      </c>
      <c r="B252" s="240">
        <v>910</v>
      </c>
      <c r="C252" s="241">
        <v>1</v>
      </c>
      <c r="D252" s="241">
        <v>6</v>
      </c>
      <c r="E252" s="220" t="s">
        <v>243</v>
      </c>
      <c r="F252" s="221" t="s">
        <v>243</v>
      </c>
      <c r="G252" s="223">
        <v>9642.6</v>
      </c>
      <c r="H252" s="223">
        <v>9892.2000000000007</v>
      </c>
    </row>
    <row r="253" spans="1:8" ht="60">
      <c r="A253" s="239" t="s">
        <v>452</v>
      </c>
      <c r="B253" s="240">
        <v>910</v>
      </c>
      <c r="C253" s="241">
        <v>1</v>
      </c>
      <c r="D253" s="241">
        <v>6</v>
      </c>
      <c r="E253" s="220" t="s">
        <v>453</v>
      </c>
      <c r="F253" s="221" t="s">
        <v>243</v>
      </c>
      <c r="G253" s="223">
        <v>9642.6</v>
      </c>
      <c r="H253" s="223">
        <v>9892.2000000000007</v>
      </c>
    </row>
    <row r="254" spans="1:8" ht="74.25" customHeight="1">
      <c r="A254" s="239" t="s">
        <v>454</v>
      </c>
      <c r="B254" s="240">
        <v>910</v>
      </c>
      <c r="C254" s="241">
        <v>1</v>
      </c>
      <c r="D254" s="241">
        <v>6</v>
      </c>
      <c r="E254" s="220" t="s">
        <v>455</v>
      </c>
      <c r="F254" s="221" t="s">
        <v>243</v>
      </c>
      <c r="G254" s="223">
        <v>9642.6</v>
      </c>
      <c r="H254" s="223">
        <v>9892.2000000000007</v>
      </c>
    </row>
    <row r="255" spans="1:8" ht="90">
      <c r="A255" s="239" t="s">
        <v>456</v>
      </c>
      <c r="B255" s="240">
        <v>910</v>
      </c>
      <c r="C255" s="241">
        <v>1</v>
      </c>
      <c r="D255" s="241">
        <v>6</v>
      </c>
      <c r="E255" s="220" t="s">
        <v>457</v>
      </c>
      <c r="F255" s="221" t="s">
        <v>243</v>
      </c>
      <c r="G255" s="223">
        <v>9642.6</v>
      </c>
      <c r="H255" s="223">
        <v>9892.2000000000007</v>
      </c>
    </row>
    <row r="256" spans="1:8" ht="30">
      <c r="A256" s="239" t="s">
        <v>394</v>
      </c>
      <c r="B256" s="240">
        <v>910</v>
      </c>
      <c r="C256" s="241">
        <v>1</v>
      </c>
      <c r="D256" s="241">
        <v>6</v>
      </c>
      <c r="E256" s="220" t="s">
        <v>459</v>
      </c>
      <c r="F256" s="221" t="s">
        <v>243</v>
      </c>
      <c r="G256" s="223">
        <v>7069.6</v>
      </c>
      <c r="H256" s="223">
        <v>7478.2</v>
      </c>
    </row>
    <row r="257" spans="1:8" ht="75">
      <c r="A257" s="239" t="s">
        <v>266</v>
      </c>
      <c r="B257" s="240">
        <v>910</v>
      </c>
      <c r="C257" s="241">
        <v>1</v>
      </c>
      <c r="D257" s="241">
        <v>6</v>
      </c>
      <c r="E257" s="220" t="s">
        <v>459</v>
      </c>
      <c r="F257" s="221" t="s">
        <v>127</v>
      </c>
      <c r="G257" s="223">
        <v>5198.5</v>
      </c>
      <c r="H257" s="223">
        <v>5528.8</v>
      </c>
    </row>
    <row r="258" spans="1:8" ht="30">
      <c r="A258" s="239" t="s">
        <v>250</v>
      </c>
      <c r="B258" s="240">
        <v>910</v>
      </c>
      <c r="C258" s="241">
        <v>1</v>
      </c>
      <c r="D258" s="241">
        <v>6</v>
      </c>
      <c r="E258" s="220" t="s">
        <v>459</v>
      </c>
      <c r="F258" s="221" t="s">
        <v>251</v>
      </c>
      <c r="G258" s="223">
        <v>1871.1</v>
      </c>
      <c r="H258" s="223">
        <v>1949.4</v>
      </c>
    </row>
    <row r="259" spans="1:8" ht="165" customHeight="1">
      <c r="A259" s="239" t="s">
        <v>314</v>
      </c>
      <c r="B259" s="240">
        <v>910</v>
      </c>
      <c r="C259" s="241">
        <v>1</v>
      </c>
      <c r="D259" s="241">
        <v>6</v>
      </c>
      <c r="E259" s="220" t="s">
        <v>462</v>
      </c>
      <c r="F259" s="221" t="s">
        <v>243</v>
      </c>
      <c r="G259" s="223">
        <v>2573</v>
      </c>
      <c r="H259" s="223">
        <v>2414</v>
      </c>
    </row>
    <row r="260" spans="1:8" ht="75">
      <c r="A260" s="239" t="s">
        <v>266</v>
      </c>
      <c r="B260" s="240">
        <v>910</v>
      </c>
      <c r="C260" s="241">
        <v>1</v>
      </c>
      <c r="D260" s="241">
        <v>6</v>
      </c>
      <c r="E260" s="220" t="s">
        <v>462</v>
      </c>
      <c r="F260" s="221" t="s">
        <v>127</v>
      </c>
      <c r="G260" s="223">
        <v>2573</v>
      </c>
      <c r="H260" s="223">
        <v>2414</v>
      </c>
    </row>
    <row r="261" spans="1:8">
      <c r="A261" s="239" t="s">
        <v>401</v>
      </c>
      <c r="B261" s="240">
        <v>910</v>
      </c>
      <c r="C261" s="241">
        <v>1</v>
      </c>
      <c r="D261" s="241">
        <v>13</v>
      </c>
      <c r="E261" s="220" t="s">
        <v>243</v>
      </c>
      <c r="F261" s="221" t="s">
        <v>243</v>
      </c>
      <c r="G261" s="223">
        <v>28219.4</v>
      </c>
      <c r="H261" s="223">
        <v>28916.7</v>
      </c>
    </row>
    <row r="262" spans="1:8" ht="60">
      <c r="A262" s="239" t="s">
        <v>452</v>
      </c>
      <c r="B262" s="240">
        <v>910</v>
      </c>
      <c r="C262" s="241">
        <v>1</v>
      </c>
      <c r="D262" s="241">
        <v>13</v>
      </c>
      <c r="E262" s="220" t="s">
        <v>453</v>
      </c>
      <c r="F262" s="221" t="s">
        <v>243</v>
      </c>
      <c r="G262" s="223">
        <v>19877.400000000001</v>
      </c>
      <c r="H262" s="223">
        <v>20574.7</v>
      </c>
    </row>
    <row r="263" spans="1:8" ht="75" customHeight="1">
      <c r="A263" s="239" t="s">
        <v>454</v>
      </c>
      <c r="B263" s="240">
        <v>910</v>
      </c>
      <c r="C263" s="241">
        <v>1</v>
      </c>
      <c r="D263" s="241">
        <v>13</v>
      </c>
      <c r="E263" s="220" t="s">
        <v>455</v>
      </c>
      <c r="F263" s="221" t="s">
        <v>243</v>
      </c>
      <c r="G263" s="223">
        <v>19877.400000000001</v>
      </c>
      <c r="H263" s="223">
        <v>20574.7</v>
      </c>
    </row>
    <row r="264" spans="1:8" ht="90">
      <c r="A264" s="239" t="s">
        <v>456</v>
      </c>
      <c r="B264" s="240">
        <v>910</v>
      </c>
      <c r="C264" s="241">
        <v>1</v>
      </c>
      <c r="D264" s="241">
        <v>13</v>
      </c>
      <c r="E264" s="220" t="s">
        <v>457</v>
      </c>
      <c r="F264" s="221" t="s">
        <v>243</v>
      </c>
      <c r="G264" s="223">
        <v>19877.400000000001</v>
      </c>
      <c r="H264" s="223">
        <v>20574.7</v>
      </c>
    </row>
    <row r="265" spans="1:8" ht="30">
      <c r="A265" s="239" t="s">
        <v>260</v>
      </c>
      <c r="B265" s="240">
        <v>910</v>
      </c>
      <c r="C265" s="241">
        <v>1</v>
      </c>
      <c r="D265" s="241">
        <v>13</v>
      </c>
      <c r="E265" s="220" t="s">
        <v>461</v>
      </c>
      <c r="F265" s="221" t="s">
        <v>243</v>
      </c>
      <c r="G265" s="223">
        <v>12682.4</v>
      </c>
      <c r="H265" s="223">
        <v>13824.7</v>
      </c>
    </row>
    <row r="266" spans="1:8" ht="75">
      <c r="A266" s="239" t="s">
        <v>266</v>
      </c>
      <c r="B266" s="240">
        <v>910</v>
      </c>
      <c r="C266" s="241">
        <v>1</v>
      </c>
      <c r="D266" s="241">
        <v>13</v>
      </c>
      <c r="E266" s="220" t="s">
        <v>461</v>
      </c>
      <c r="F266" s="221" t="s">
        <v>127</v>
      </c>
      <c r="G266" s="223">
        <v>11539</v>
      </c>
      <c r="H266" s="223">
        <v>12650</v>
      </c>
    </row>
    <row r="267" spans="1:8" ht="30">
      <c r="A267" s="239" t="s">
        <v>250</v>
      </c>
      <c r="B267" s="240">
        <v>910</v>
      </c>
      <c r="C267" s="241">
        <v>1</v>
      </c>
      <c r="D267" s="241">
        <v>13</v>
      </c>
      <c r="E267" s="220" t="s">
        <v>461</v>
      </c>
      <c r="F267" s="221" t="s">
        <v>251</v>
      </c>
      <c r="G267" s="223">
        <v>1143.4000000000001</v>
      </c>
      <c r="H267" s="223">
        <v>1174.7</v>
      </c>
    </row>
    <row r="268" spans="1:8" ht="165" customHeight="1">
      <c r="A268" s="239" t="s">
        <v>314</v>
      </c>
      <c r="B268" s="240">
        <v>910</v>
      </c>
      <c r="C268" s="241">
        <v>1</v>
      </c>
      <c r="D268" s="241">
        <v>13</v>
      </c>
      <c r="E268" s="220" t="s">
        <v>462</v>
      </c>
      <c r="F268" s="221" t="s">
        <v>243</v>
      </c>
      <c r="G268" s="223">
        <v>7195</v>
      </c>
      <c r="H268" s="223">
        <v>6750</v>
      </c>
    </row>
    <row r="269" spans="1:8" ht="75">
      <c r="A269" s="239" t="s">
        <v>266</v>
      </c>
      <c r="B269" s="240">
        <v>910</v>
      </c>
      <c r="C269" s="241">
        <v>1</v>
      </c>
      <c r="D269" s="241">
        <v>13</v>
      </c>
      <c r="E269" s="220" t="s">
        <v>462</v>
      </c>
      <c r="F269" s="221" t="s">
        <v>127</v>
      </c>
      <c r="G269" s="223">
        <v>7195</v>
      </c>
      <c r="H269" s="223">
        <v>6750</v>
      </c>
    </row>
    <row r="270" spans="1:8">
      <c r="A270" s="239" t="s">
        <v>708</v>
      </c>
      <c r="B270" s="240">
        <v>910</v>
      </c>
      <c r="C270" s="241">
        <v>1</v>
      </c>
      <c r="D270" s="241">
        <v>13</v>
      </c>
      <c r="E270" s="220" t="s">
        <v>709</v>
      </c>
      <c r="F270" s="221" t="s">
        <v>243</v>
      </c>
      <c r="G270" s="223">
        <v>8342</v>
      </c>
      <c r="H270" s="223">
        <v>8342</v>
      </c>
    </row>
    <row r="271" spans="1:8" ht="45">
      <c r="A271" s="239" t="s">
        <v>746</v>
      </c>
      <c r="B271" s="240">
        <v>910</v>
      </c>
      <c r="C271" s="241">
        <v>1</v>
      </c>
      <c r="D271" s="241">
        <v>13</v>
      </c>
      <c r="E271" s="220" t="s">
        <v>747</v>
      </c>
      <c r="F271" s="221" t="s">
        <v>243</v>
      </c>
      <c r="G271" s="223">
        <v>8342</v>
      </c>
      <c r="H271" s="223">
        <v>8342</v>
      </c>
    </row>
    <row r="272" spans="1:8" ht="45">
      <c r="A272" s="239" t="s">
        <v>748</v>
      </c>
      <c r="B272" s="240">
        <v>910</v>
      </c>
      <c r="C272" s="241">
        <v>1</v>
      </c>
      <c r="D272" s="241">
        <v>13</v>
      </c>
      <c r="E272" s="220" t="s">
        <v>749</v>
      </c>
      <c r="F272" s="221" t="s">
        <v>243</v>
      </c>
      <c r="G272" s="223">
        <v>8342</v>
      </c>
      <c r="H272" s="223">
        <v>8342</v>
      </c>
    </row>
    <row r="273" spans="1:8" ht="30">
      <c r="A273" s="239" t="s">
        <v>267</v>
      </c>
      <c r="B273" s="240">
        <v>910</v>
      </c>
      <c r="C273" s="241">
        <v>1</v>
      </c>
      <c r="D273" s="241">
        <v>13</v>
      </c>
      <c r="E273" s="220" t="s">
        <v>863</v>
      </c>
      <c r="F273" s="221" t="s">
        <v>243</v>
      </c>
      <c r="G273" s="223">
        <v>8342</v>
      </c>
      <c r="H273" s="223">
        <v>8342</v>
      </c>
    </row>
    <row r="274" spans="1:8">
      <c r="A274" s="239" t="s">
        <v>262</v>
      </c>
      <c r="B274" s="240">
        <v>910</v>
      </c>
      <c r="C274" s="241">
        <v>1</v>
      </c>
      <c r="D274" s="241">
        <v>13</v>
      </c>
      <c r="E274" s="220" t="s">
        <v>863</v>
      </c>
      <c r="F274" s="221" t="s">
        <v>263</v>
      </c>
      <c r="G274" s="223">
        <v>8342</v>
      </c>
      <c r="H274" s="223">
        <v>8342</v>
      </c>
    </row>
    <row r="275" spans="1:8">
      <c r="A275" s="239" t="s">
        <v>764</v>
      </c>
      <c r="B275" s="240">
        <v>910</v>
      </c>
      <c r="C275" s="241">
        <v>7</v>
      </c>
      <c r="D275" s="241">
        <v>0</v>
      </c>
      <c r="E275" s="220" t="s">
        <v>243</v>
      </c>
      <c r="F275" s="221" t="s">
        <v>243</v>
      </c>
      <c r="G275" s="223">
        <v>80</v>
      </c>
      <c r="H275" s="223">
        <v>80</v>
      </c>
    </row>
    <row r="276" spans="1:8" ht="30">
      <c r="A276" s="239" t="s">
        <v>259</v>
      </c>
      <c r="B276" s="240">
        <v>910</v>
      </c>
      <c r="C276" s="241">
        <v>7</v>
      </c>
      <c r="D276" s="241">
        <v>5</v>
      </c>
      <c r="E276" s="220" t="s">
        <v>243</v>
      </c>
      <c r="F276" s="221" t="s">
        <v>243</v>
      </c>
      <c r="G276" s="223">
        <v>80</v>
      </c>
      <c r="H276" s="223">
        <v>80</v>
      </c>
    </row>
    <row r="277" spans="1:8" ht="60">
      <c r="A277" s="239" t="s">
        <v>452</v>
      </c>
      <c r="B277" s="240">
        <v>910</v>
      </c>
      <c r="C277" s="241">
        <v>7</v>
      </c>
      <c r="D277" s="241">
        <v>5</v>
      </c>
      <c r="E277" s="220" t="s">
        <v>453</v>
      </c>
      <c r="F277" s="221" t="s">
        <v>243</v>
      </c>
      <c r="G277" s="223">
        <v>80</v>
      </c>
      <c r="H277" s="223">
        <v>80</v>
      </c>
    </row>
    <row r="278" spans="1:8" ht="73.5" customHeight="1">
      <c r="A278" s="239" t="s">
        <v>454</v>
      </c>
      <c r="B278" s="240">
        <v>910</v>
      </c>
      <c r="C278" s="241">
        <v>7</v>
      </c>
      <c r="D278" s="241">
        <v>5</v>
      </c>
      <c r="E278" s="220" t="s">
        <v>455</v>
      </c>
      <c r="F278" s="221" t="s">
        <v>243</v>
      </c>
      <c r="G278" s="223">
        <v>80</v>
      </c>
      <c r="H278" s="223">
        <v>80</v>
      </c>
    </row>
    <row r="279" spans="1:8" ht="90">
      <c r="A279" s="239" t="s">
        <v>456</v>
      </c>
      <c r="B279" s="240">
        <v>910</v>
      </c>
      <c r="C279" s="241">
        <v>7</v>
      </c>
      <c r="D279" s="241">
        <v>5</v>
      </c>
      <c r="E279" s="220" t="s">
        <v>457</v>
      </c>
      <c r="F279" s="221" t="s">
        <v>243</v>
      </c>
      <c r="G279" s="223">
        <v>80</v>
      </c>
      <c r="H279" s="223">
        <v>80</v>
      </c>
    </row>
    <row r="280" spans="1:8" ht="30">
      <c r="A280" s="239" t="s">
        <v>257</v>
      </c>
      <c r="B280" s="240">
        <v>910</v>
      </c>
      <c r="C280" s="241">
        <v>7</v>
      </c>
      <c r="D280" s="241">
        <v>5</v>
      </c>
      <c r="E280" s="220" t="s">
        <v>458</v>
      </c>
      <c r="F280" s="221" t="s">
        <v>243</v>
      </c>
      <c r="G280" s="223">
        <v>80</v>
      </c>
      <c r="H280" s="223">
        <v>80</v>
      </c>
    </row>
    <row r="281" spans="1:8" ht="30">
      <c r="A281" s="239" t="s">
        <v>250</v>
      </c>
      <c r="B281" s="240">
        <v>910</v>
      </c>
      <c r="C281" s="241">
        <v>7</v>
      </c>
      <c r="D281" s="241">
        <v>5</v>
      </c>
      <c r="E281" s="220" t="s">
        <v>458</v>
      </c>
      <c r="F281" s="221" t="s">
        <v>251</v>
      </c>
      <c r="G281" s="223">
        <v>80</v>
      </c>
      <c r="H281" s="223">
        <v>80</v>
      </c>
    </row>
    <row r="282" spans="1:8" ht="30">
      <c r="A282" s="239" t="s">
        <v>866</v>
      </c>
      <c r="B282" s="240">
        <v>910</v>
      </c>
      <c r="C282" s="241">
        <v>13</v>
      </c>
      <c r="D282" s="241">
        <v>0</v>
      </c>
      <c r="E282" s="220" t="s">
        <v>243</v>
      </c>
      <c r="F282" s="221" t="s">
        <v>243</v>
      </c>
      <c r="G282" s="223">
        <v>80.599999999999994</v>
      </c>
      <c r="H282" s="223">
        <v>143.19999999999999</v>
      </c>
    </row>
    <row r="283" spans="1:8" ht="30">
      <c r="A283" s="239" t="s">
        <v>854</v>
      </c>
      <c r="B283" s="240">
        <v>910</v>
      </c>
      <c r="C283" s="241">
        <v>13</v>
      </c>
      <c r="D283" s="241">
        <v>1</v>
      </c>
      <c r="E283" s="220" t="s">
        <v>243</v>
      </c>
      <c r="F283" s="221" t="s">
        <v>243</v>
      </c>
      <c r="G283" s="223">
        <v>80.599999999999994</v>
      </c>
      <c r="H283" s="223">
        <v>143.19999999999999</v>
      </c>
    </row>
    <row r="284" spans="1:8" ht="60">
      <c r="A284" s="239" t="s">
        <v>452</v>
      </c>
      <c r="B284" s="240">
        <v>910</v>
      </c>
      <c r="C284" s="241">
        <v>13</v>
      </c>
      <c r="D284" s="241">
        <v>1</v>
      </c>
      <c r="E284" s="220" t="s">
        <v>453</v>
      </c>
      <c r="F284" s="221" t="s">
        <v>243</v>
      </c>
      <c r="G284" s="223">
        <v>80.599999999999994</v>
      </c>
      <c r="H284" s="223">
        <v>143.19999999999999</v>
      </c>
    </row>
    <row r="285" spans="1:8" ht="73.5" customHeight="1">
      <c r="A285" s="239" t="s">
        <v>454</v>
      </c>
      <c r="B285" s="240">
        <v>910</v>
      </c>
      <c r="C285" s="241">
        <v>13</v>
      </c>
      <c r="D285" s="241">
        <v>1</v>
      </c>
      <c r="E285" s="220" t="s">
        <v>455</v>
      </c>
      <c r="F285" s="221" t="s">
        <v>243</v>
      </c>
      <c r="G285" s="223">
        <v>80.599999999999994</v>
      </c>
      <c r="H285" s="223">
        <v>143.19999999999999</v>
      </c>
    </row>
    <row r="286" spans="1:8" ht="30">
      <c r="A286" s="239" t="s">
        <v>848</v>
      </c>
      <c r="B286" s="240">
        <v>910</v>
      </c>
      <c r="C286" s="241">
        <v>13</v>
      </c>
      <c r="D286" s="241">
        <v>1</v>
      </c>
      <c r="E286" s="220" t="s">
        <v>849</v>
      </c>
      <c r="F286" s="221" t="s">
        <v>243</v>
      </c>
      <c r="G286" s="223">
        <v>80.599999999999994</v>
      </c>
      <c r="H286" s="223">
        <v>143.19999999999999</v>
      </c>
    </row>
    <row r="287" spans="1:8">
      <c r="A287" s="239" t="s">
        <v>850</v>
      </c>
      <c r="B287" s="240">
        <v>910</v>
      </c>
      <c r="C287" s="241">
        <v>13</v>
      </c>
      <c r="D287" s="241">
        <v>1</v>
      </c>
      <c r="E287" s="220" t="s">
        <v>851</v>
      </c>
      <c r="F287" s="221" t="s">
        <v>243</v>
      </c>
      <c r="G287" s="223">
        <v>80.599999999999994</v>
      </c>
      <c r="H287" s="223">
        <v>143.19999999999999</v>
      </c>
    </row>
    <row r="288" spans="1:8" ht="30">
      <c r="A288" s="239" t="s">
        <v>852</v>
      </c>
      <c r="B288" s="240">
        <v>910</v>
      </c>
      <c r="C288" s="241">
        <v>13</v>
      </c>
      <c r="D288" s="241">
        <v>1</v>
      </c>
      <c r="E288" s="220" t="s">
        <v>851</v>
      </c>
      <c r="F288" s="221" t="s">
        <v>853</v>
      </c>
      <c r="G288" s="223">
        <v>80.599999999999994</v>
      </c>
      <c r="H288" s="223">
        <v>143.19999999999999</v>
      </c>
    </row>
    <row r="289" spans="1:8" ht="45">
      <c r="A289" s="239" t="s">
        <v>770</v>
      </c>
      <c r="B289" s="240">
        <v>910</v>
      </c>
      <c r="C289" s="241">
        <v>14</v>
      </c>
      <c r="D289" s="241">
        <v>0</v>
      </c>
      <c r="E289" s="220" t="s">
        <v>243</v>
      </c>
      <c r="F289" s="221" t="s">
        <v>243</v>
      </c>
      <c r="G289" s="223">
        <v>100010.8</v>
      </c>
      <c r="H289" s="223">
        <v>97081.5</v>
      </c>
    </row>
    <row r="290" spans="1:8" ht="45">
      <c r="A290" s="239" t="s">
        <v>472</v>
      </c>
      <c r="B290" s="240">
        <v>910</v>
      </c>
      <c r="C290" s="241">
        <v>14</v>
      </c>
      <c r="D290" s="241">
        <v>1</v>
      </c>
      <c r="E290" s="220" t="s">
        <v>243</v>
      </c>
      <c r="F290" s="221" t="s">
        <v>243</v>
      </c>
      <c r="G290" s="223">
        <v>82954.8</v>
      </c>
      <c r="H290" s="223">
        <v>78936.3</v>
      </c>
    </row>
    <row r="291" spans="1:8" ht="60">
      <c r="A291" s="239" t="s">
        <v>452</v>
      </c>
      <c r="B291" s="240">
        <v>910</v>
      </c>
      <c r="C291" s="241">
        <v>14</v>
      </c>
      <c r="D291" s="241">
        <v>1</v>
      </c>
      <c r="E291" s="220" t="s">
        <v>453</v>
      </c>
      <c r="F291" s="221" t="s">
        <v>243</v>
      </c>
      <c r="G291" s="223">
        <v>82954.8</v>
      </c>
      <c r="H291" s="223">
        <v>78936.3</v>
      </c>
    </row>
    <row r="292" spans="1:8" ht="75">
      <c r="A292" s="239" t="s">
        <v>463</v>
      </c>
      <c r="B292" s="240">
        <v>910</v>
      </c>
      <c r="C292" s="241">
        <v>14</v>
      </c>
      <c r="D292" s="241">
        <v>1</v>
      </c>
      <c r="E292" s="220" t="s">
        <v>464</v>
      </c>
      <c r="F292" s="221" t="s">
        <v>243</v>
      </c>
      <c r="G292" s="223">
        <v>82954.8</v>
      </c>
      <c r="H292" s="223">
        <v>78936.3</v>
      </c>
    </row>
    <row r="293" spans="1:8" ht="45">
      <c r="A293" s="239" t="s">
        <v>465</v>
      </c>
      <c r="B293" s="240">
        <v>910</v>
      </c>
      <c r="C293" s="241">
        <v>14</v>
      </c>
      <c r="D293" s="241">
        <v>1</v>
      </c>
      <c r="E293" s="220" t="s">
        <v>466</v>
      </c>
      <c r="F293" s="221" t="s">
        <v>243</v>
      </c>
      <c r="G293" s="223">
        <v>82954.8</v>
      </c>
      <c r="H293" s="223">
        <v>78936.3</v>
      </c>
    </row>
    <row r="294" spans="1:8" ht="45" customHeight="1">
      <c r="A294" s="239" t="s">
        <v>470</v>
      </c>
      <c r="B294" s="240">
        <v>910</v>
      </c>
      <c r="C294" s="241">
        <v>14</v>
      </c>
      <c r="D294" s="241">
        <v>1</v>
      </c>
      <c r="E294" s="220" t="s">
        <v>471</v>
      </c>
      <c r="F294" s="221" t="s">
        <v>243</v>
      </c>
      <c r="G294" s="223">
        <v>82133.399999999994</v>
      </c>
      <c r="H294" s="223">
        <v>78154.7</v>
      </c>
    </row>
    <row r="295" spans="1:8">
      <c r="A295" s="239" t="s">
        <v>406</v>
      </c>
      <c r="B295" s="240">
        <v>910</v>
      </c>
      <c r="C295" s="241">
        <v>14</v>
      </c>
      <c r="D295" s="241">
        <v>1</v>
      </c>
      <c r="E295" s="220" t="s">
        <v>471</v>
      </c>
      <c r="F295" s="221" t="s">
        <v>407</v>
      </c>
      <c r="G295" s="223">
        <v>82133.399999999994</v>
      </c>
      <c r="H295" s="223">
        <v>78154.7</v>
      </c>
    </row>
    <row r="296" spans="1:8" ht="30">
      <c r="A296" s="239" t="s">
        <v>473</v>
      </c>
      <c r="B296" s="240">
        <v>910</v>
      </c>
      <c r="C296" s="241">
        <v>14</v>
      </c>
      <c r="D296" s="241">
        <v>1</v>
      </c>
      <c r="E296" s="220" t="s">
        <v>474</v>
      </c>
      <c r="F296" s="221" t="s">
        <v>243</v>
      </c>
      <c r="G296" s="223">
        <v>821.4</v>
      </c>
      <c r="H296" s="223">
        <v>781.6</v>
      </c>
    </row>
    <row r="297" spans="1:8">
      <c r="A297" s="239" t="s">
        <v>406</v>
      </c>
      <c r="B297" s="240">
        <v>910</v>
      </c>
      <c r="C297" s="241">
        <v>14</v>
      </c>
      <c r="D297" s="241">
        <v>1</v>
      </c>
      <c r="E297" s="220" t="s">
        <v>474</v>
      </c>
      <c r="F297" s="221" t="s">
        <v>407</v>
      </c>
      <c r="G297" s="223">
        <v>821.4</v>
      </c>
      <c r="H297" s="223">
        <v>781.6</v>
      </c>
    </row>
    <row r="298" spans="1:8" ht="30">
      <c r="A298" s="239" t="s">
        <v>469</v>
      </c>
      <c r="B298" s="240">
        <v>910</v>
      </c>
      <c r="C298" s="241">
        <v>14</v>
      </c>
      <c r="D298" s="241">
        <v>3</v>
      </c>
      <c r="E298" s="220" t="s">
        <v>243</v>
      </c>
      <c r="F298" s="221" t="s">
        <v>243</v>
      </c>
      <c r="G298" s="223">
        <v>17056</v>
      </c>
      <c r="H298" s="223">
        <v>18145.2</v>
      </c>
    </row>
    <row r="299" spans="1:8" ht="60">
      <c r="A299" s="239" t="s">
        <v>452</v>
      </c>
      <c r="B299" s="240">
        <v>910</v>
      </c>
      <c r="C299" s="241">
        <v>14</v>
      </c>
      <c r="D299" s="241">
        <v>3</v>
      </c>
      <c r="E299" s="220" t="s">
        <v>453</v>
      </c>
      <c r="F299" s="221" t="s">
        <v>243</v>
      </c>
      <c r="G299" s="223">
        <v>17056</v>
      </c>
      <c r="H299" s="223">
        <v>18145.2</v>
      </c>
    </row>
    <row r="300" spans="1:8" ht="75">
      <c r="A300" s="239" t="s">
        <v>463</v>
      </c>
      <c r="B300" s="240">
        <v>910</v>
      </c>
      <c r="C300" s="241">
        <v>14</v>
      </c>
      <c r="D300" s="241">
        <v>3</v>
      </c>
      <c r="E300" s="220" t="s">
        <v>464</v>
      </c>
      <c r="F300" s="221" t="s">
        <v>243</v>
      </c>
      <c r="G300" s="223">
        <v>17056</v>
      </c>
      <c r="H300" s="223">
        <v>18145.2</v>
      </c>
    </row>
    <row r="301" spans="1:8" ht="45">
      <c r="A301" s="239" t="s">
        <v>465</v>
      </c>
      <c r="B301" s="240">
        <v>910</v>
      </c>
      <c r="C301" s="241">
        <v>14</v>
      </c>
      <c r="D301" s="241">
        <v>3</v>
      </c>
      <c r="E301" s="220" t="s">
        <v>466</v>
      </c>
      <c r="F301" s="221" t="s">
        <v>243</v>
      </c>
      <c r="G301" s="223">
        <v>17056</v>
      </c>
      <c r="H301" s="223">
        <v>18145.2</v>
      </c>
    </row>
    <row r="302" spans="1:8" ht="60">
      <c r="A302" s="239" t="s">
        <v>467</v>
      </c>
      <c r="B302" s="240">
        <v>910</v>
      </c>
      <c r="C302" s="241">
        <v>14</v>
      </c>
      <c r="D302" s="241">
        <v>3</v>
      </c>
      <c r="E302" s="220" t="s">
        <v>468</v>
      </c>
      <c r="F302" s="221" t="s">
        <v>243</v>
      </c>
      <c r="G302" s="223">
        <v>17056</v>
      </c>
      <c r="H302" s="223">
        <v>18145.2</v>
      </c>
    </row>
    <row r="303" spans="1:8">
      <c r="A303" s="239" t="s">
        <v>406</v>
      </c>
      <c r="B303" s="240">
        <v>910</v>
      </c>
      <c r="C303" s="241">
        <v>14</v>
      </c>
      <c r="D303" s="241">
        <v>3</v>
      </c>
      <c r="E303" s="220" t="s">
        <v>468</v>
      </c>
      <c r="F303" s="221" t="s">
        <v>407</v>
      </c>
      <c r="G303" s="223">
        <v>17056</v>
      </c>
      <c r="H303" s="223">
        <v>18145.2</v>
      </c>
    </row>
    <row r="304" spans="1:8" s="218" customFormat="1" ht="28.5">
      <c r="A304" s="236" t="s">
        <v>771</v>
      </c>
      <c r="B304" s="237">
        <v>913</v>
      </c>
      <c r="C304" s="238">
        <v>0</v>
      </c>
      <c r="D304" s="238">
        <v>0</v>
      </c>
      <c r="E304" s="214" t="s">
        <v>243</v>
      </c>
      <c r="F304" s="215" t="s">
        <v>243</v>
      </c>
      <c r="G304" s="217">
        <v>32708.7</v>
      </c>
      <c r="H304" s="217">
        <v>33465.300000000003</v>
      </c>
    </row>
    <row r="305" spans="1:8">
      <c r="A305" s="239" t="s">
        <v>769</v>
      </c>
      <c r="B305" s="240">
        <v>913</v>
      </c>
      <c r="C305" s="241">
        <v>1</v>
      </c>
      <c r="D305" s="241">
        <v>0</v>
      </c>
      <c r="E305" s="220" t="s">
        <v>243</v>
      </c>
      <c r="F305" s="221" t="s">
        <v>243</v>
      </c>
      <c r="G305" s="223">
        <v>28793.7</v>
      </c>
      <c r="H305" s="223">
        <v>29564.3</v>
      </c>
    </row>
    <row r="306" spans="1:8">
      <c r="A306" s="239" t="s">
        <v>401</v>
      </c>
      <c r="B306" s="240">
        <v>913</v>
      </c>
      <c r="C306" s="241">
        <v>1</v>
      </c>
      <c r="D306" s="241">
        <v>13</v>
      </c>
      <c r="E306" s="220" t="s">
        <v>243</v>
      </c>
      <c r="F306" s="221" t="s">
        <v>243</v>
      </c>
      <c r="G306" s="223">
        <v>28793.7</v>
      </c>
      <c r="H306" s="223">
        <v>29564.3</v>
      </c>
    </row>
    <row r="307" spans="1:8" ht="44.25" customHeight="1">
      <c r="A307" s="239" t="s">
        <v>475</v>
      </c>
      <c r="B307" s="240">
        <v>913</v>
      </c>
      <c r="C307" s="241">
        <v>1</v>
      </c>
      <c r="D307" s="241">
        <v>13</v>
      </c>
      <c r="E307" s="220" t="s">
        <v>476</v>
      </c>
      <c r="F307" s="221" t="s">
        <v>243</v>
      </c>
      <c r="G307" s="223">
        <v>28793.7</v>
      </c>
      <c r="H307" s="223">
        <v>29564.3</v>
      </c>
    </row>
    <row r="308" spans="1:8" ht="60" customHeight="1">
      <c r="A308" s="239" t="s">
        <v>477</v>
      </c>
      <c r="B308" s="240">
        <v>913</v>
      </c>
      <c r="C308" s="241">
        <v>1</v>
      </c>
      <c r="D308" s="241">
        <v>13</v>
      </c>
      <c r="E308" s="220" t="s">
        <v>478</v>
      </c>
      <c r="F308" s="221" t="s">
        <v>243</v>
      </c>
      <c r="G308" s="223">
        <v>830.9</v>
      </c>
      <c r="H308" s="223">
        <v>830.8</v>
      </c>
    </row>
    <row r="309" spans="1:8" ht="45">
      <c r="A309" s="239" t="s">
        <v>479</v>
      </c>
      <c r="B309" s="240">
        <v>913</v>
      </c>
      <c r="C309" s="241">
        <v>1</v>
      </c>
      <c r="D309" s="241">
        <v>13</v>
      </c>
      <c r="E309" s="220" t="s">
        <v>480</v>
      </c>
      <c r="F309" s="221" t="s">
        <v>243</v>
      </c>
      <c r="G309" s="223">
        <v>830.9</v>
      </c>
      <c r="H309" s="223">
        <v>830.8</v>
      </c>
    </row>
    <row r="310" spans="1:8" ht="30">
      <c r="A310" s="239" t="s">
        <v>481</v>
      </c>
      <c r="B310" s="240">
        <v>913</v>
      </c>
      <c r="C310" s="241">
        <v>1</v>
      </c>
      <c r="D310" s="241">
        <v>13</v>
      </c>
      <c r="E310" s="220" t="s">
        <v>482</v>
      </c>
      <c r="F310" s="221" t="s">
        <v>243</v>
      </c>
      <c r="G310" s="223">
        <v>515</v>
      </c>
      <c r="H310" s="223">
        <v>515</v>
      </c>
    </row>
    <row r="311" spans="1:8" ht="30">
      <c r="A311" s="239" t="s">
        <v>250</v>
      </c>
      <c r="B311" s="240">
        <v>913</v>
      </c>
      <c r="C311" s="241">
        <v>1</v>
      </c>
      <c r="D311" s="241">
        <v>13</v>
      </c>
      <c r="E311" s="220" t="s">
        <v>482</v>
      </c>
      <c r="F311" s="221" t="s">
        <v>251</v>
      </c>
      <c r="G311" s="223">
        <v>515</v>
      </c>
      <c r="H311" s="223">
        <v>515</v>
      </c>
    </row>
    <row r="312" spans="1:8" ht="30">
      <c r="A312" s="239" t="s">
        <v>483</v>
      </c>
      <c r="B312" s="240">
        <v>913</v>
      </c>
      <c r="C312" s="241">
        <v>1</v>
      </c>
      <c r="D312" s="241">
        <v>13</v>
      </c>
      <c r="E312" s="220" t="s">
        <v>484</v>
      </c>
      <c r="F312" s="221" t="s">
        <v>243</v>
      </c>
      <c r="G312" s="223">
        <v>200</v>
      </c>
      <c r="H312" s="223">
        <v>200</v>
      </c>
    </row>
    <row r="313" spans="1:8" ht="30">
      <c r="A313" s="239" t="s">
        <v>250</v>
      </c>
      <c r="B313" s="240">
        <v>913</v>
      </c>
      <c r="C313" s="241">
        <v>1</v>
      </c>
      <c r="D313" s="241">
        <v>13</v>
      </c>
      <c r="E313" s="220" t="s">
        <v>484</v>
      </c>
      <c r="F313" s="221" t="s">
        <v>251</v>
      </c>
      <c r="G313" s="223">
        <v>200</v>
      </c>
      <c r="H313" s="223">
        <v>200</v>
      </c>
    </row>
    <row r="314" spans="1:8">
      <c r="A314" s="239" t="s">
        <v>488</v>
      </c>
      <c r="B314" s="240">
        <v>913</v>
      </c>
      <c r="C314" s="241">
        <v>1</v>
      </c>
      <c r="D314" s="241">
        <v>13</v>
      </c>
      <c r="E314" s="220" t="s">
        <v>489</v>
      </c>
      <c r="F314" s="221" t="s">
        <v>243</v>
      </c>
      <c r="G314" s="223">
        <v>115.9</v>
      </c>
      <c r="H314" s="223">
        <v>115.8</v>
      </c>
    </row>
    <row r="315" spans="1:8">
      <c r="A315" s="239" t="s">
        <v>262</v>
      </c>
      <c r="B315" s="240">
        <v>913</v>
      </c>
      <c r="C315" s="241">
        <v>1</v>
      </c>
      <c r="D315" s="241">
        <v>13</v>
      </c>
      <c r="E315" s="220" t="s">
        <v>489</v>
      </c>
      <c r="F315" s="221" t="s">
        <v>263</v>
      </c>
      <c r="G315" s="223">
        <v>115.9</v>
      </c>
      <c r="H315" s="223">
        <v>115.8</v>
      </c>
    </row>
    <row r="316" spans="1:8" ht="75">
      <c r="A316" s="239" t="s">
        <v>502</v>
      </c>
      <c r="B316" s="240">
        <v>913</v>
      </c>
      <c r="C316" s="241">
        <v>1</v>
      </c>
      <c r="D316" s="241">
        <v>13</v>
      </c>
      <c r="E316" s="220" t="s">
        <v>503</v>
      </c>
      <c r="F316" s="221" t="s">
        <v>243</v>
      </c>
      <c r="G316" s="223">
        <v>24549</v>
      </c>
      <c r="H316" s="223">
        <v>25235.200000000001</v>
      </c>
    </row>
    <row r="317" spans="1:8" ht="60">
      <c r="A317" s="239" t="s">
        <v>504</v>
      </c>
      <c r="B317" s="240">
        <v>913</v>
      </c>
      <c r="C317" s="241">
        <v>1</v>
      </c>
      <c r="D317" s="241">
        <v>13</v>
      </c>
      <c r="E317" s="220" t="s">
        <v>505</v>
      </c>
      <c r="F317" s="221" t="s">
        <v>243</v>
      </c>
      <c r="G317" s="223">
        <v>24549</v>
      </c>
      <c r="H317" s="223">
        <v>25235.200000000001</v>
      </c>
    </row>
    <row r="318" spans="1:8" ht="30">
      <c r="A318" s="239" t="s">
        <v>506</v>
      </c>
      <c r="B318" s="240">
        <v>913</v>
      </c>
      <c r="C318" s="241">
        <v>1</v>
      </c>
      <c r="D318" s="241">
        <v>13</v>
      </c>
      <c r="E318" s="220" t="s">
        <v>507</v>
      </c>
      <c r="F318" s="221" t="s">
        <v>243</v>
      </c>
      <c r="G318" s="223">
        <v>15385.4</v>
      </c>
      <c r="H318" s="223">
        <v>16466.599999999999</v>
      </c>
    </row>
    <row r="319" spans="1:8" ht="45">
      <c r="A319" s="239" t="s">
        <v>508</v>
      </c>
      <c r="B319" s="240">
        <v>913</v>
      </c>
      <c r="C319" s="241">
        <v>1</v>
      </c>
      <c r="D319" s="241">
        <v>13</v>
      </c>
      <c r="E319" s="220" t="s">
        <v>507</v>
      </c>
      <c r="F319" s="221" t="s">
        <v>509</v>
      </c>
      <c r="G319" s="223">
        <v>15385.4</v>
      </c>
      <c r="H319" s="223">
        <v>16466.599999999999</v>
      </c>
    </row>
    <row r="320" spans="1:8" ht="30">
      <c r="A320" s="239" t="s">
        <v>510</v>
      </c>
      <c r="B320" s="240">
        <v>913</v>
      </c>
      <c r="C320" s="241">
        <v>1</v>
      </c>
      <c r="D320" s="241">
        <v>13</v>
      </c>
      <c r="E320" s="220" t="s">
        <v>511</v>
      </c>
      <c r="F320" s="221" t="s">
        <v>243</v>
      </c>
      <c r="G320" s="223">
        <v>1995.6</v>
      </c>
      <c r="H320" s="223">
        <v>2041.6</v>
      </c>
    </row>
    <row r="321" spans="1:8" ht="45">
      <c r="A321" s="239" t="s">
        <v>508</v>
      </c>
      <c r="B321" s="240">
        <v>913</v>
      </c>
      <c r="C321" s="241">
        <v>1</v>
      </c>
      <c r="D321" s="241">
        <v>13</v>
      </c>
      <c r="E321" s="220" t="s">
        <v>511</v>
      </c>
      <c r="F321" s="221" t="s">
        <v>509</v>
      </c>
      <c r="G321" s="223">
        <v>1995.6</v>
      </c>
      <c r="H321" s="223">
        <v>2041.6</v>
      </c>
    </row>
    <row r="322" spans="1:8" ht="165" customHeight="1">
      <c r="A322" s="239" t="s">
        <v>314</v>
      </c>
      <c r="B322" s="240">
        <v>913</v>
      </c>
      <c r="C322" s="241">
        <v>1</v>
      </c>
      <c r="D322" s="241">
        <v>13</v>
      </c>
      <c r="E322" s="220" t="s">
        <v>515</v>
      </c>
      <c r="F322" s="221" t="s">
        <v>243</v>
      </c>
      <c r="G322" s="223">
        <v>7168</v>
      </c>
      <c r="H322" s="223">
        <v>6727</v>
      </c>
    </row>
    <row r="323" spans="1:8" ht="45">
      <c r="A323" s="239" t="s">
        <v>508</v>
      </c>
      <c r="B323" s="240">
        <v>913</v>
      </c>
      <c r="C323" s="241">
        <v>1</v>
      </c>
      <c r="D323" s="241">
        <v>13</v>
      </c>
      <c r="E323" s="220" t="s">
        <v>515</v>
      </c>
      <c r="F323" s="221" t="s">
        <v>509</v>
      </c>
      <c r="G323" s="223">
        <v>7168</v>
      </c>
      <c r="H323" s="223">
        <v>6727</v>
      </c>
    </row>
    <row r="324" spans="1:8" ht="60" customHeight="1">
      <c r="A324" s="239" t="s">
        <v>521</v>
      </c>
      <c r="B324" s="240">
        <v>913</v>
      </c>
      <c r="C324" s="241">
        <v>1</v>
      </c>
      <c r="D324" s="241">
        <v>13</v>
      </c>
      <c r="E324" s="220" t="s">
        <v>522</v>
      </c>
      <c r="F324" s="221" t="s">
        <v>243</v>
      </c>
      <c r="G324" s="223">
        <v>3413.8</v>
      </c>
      <c r="H324" s="223">
        <v>3498.3</v>
      </c>
    </row>
    <row r="325" spans="1:8" ht="30">
      <c r="A325" s="239" t="s">
        <v>523</v>
      </c>
      <c r="B325" s="240">
        <v>913</v>
      </c>
      <c r="C325" s="241">
        <v>1</v>
      </c>
      <c r="D325" s="241">
        <v>13</v>
      </c>
      <c r="E325" s="220" t="s">
        <v>524</v>
      </c>
      <c r="F325" s="221" t="s">
        <v>243</v>
      </c>
      <c r="G325" s="223">
        <v>3413.8</v>
      </c>
      <c r="H325" s="223">
        <v>3498.3</v>
      </c>
    </row>
    <row r="326" spans="1:8" ht="30">
      <c r="A326" s="239" t="s">
        <v>330</v>
      </c>
      <c r="B326" s="240">
        <v>913</v>
      </c>
      <c r="C326" s="241">
        <v>1</v>
      </c>
      <c r="D326" s="241">
        <v>13</v>
      </c>
      <c r="E326" s="220" t="s">
        <v>526</v>
      </c>
      <c r="F326" s="221" t="s">
        <v>243</v>
      </c>
      <c r="G326" s="223">
        <v>2144.8000000000002</v>
      </c>
      <c r="H326" s="223">
        <v>2305.3000000000002</v>
      </c>
    </row>
    <row r="327" spans="1:8" ht="75">
      <c r="A327" s="239" t="s">
        <v>266</v>
      </c>
      <c r="B327" s="240">
        <v>913</v>
      </c>
      <c r="C327" s="241">
        <v>1</v>
      </c>
      <c r="D327" s="241">
        <v>13</v>
      </c>
      <c r="E327" s="220" t="s">
        <v>526</v>
      </c>
      <c r="F327" s="221" t="s">
        <v>127</v>
      </c>
      <c r="G327" s="223">
        <v>2046.1</v>
      </c>
      <c r="H327" s="223">
        <v>2241.1</v>
      </c>
    </row>
    <row r="328" spans="1:8" ht="30">
      <c r="A328" s="239" t="s">
        <v>250</v>
      </c>
      <c r="B328" s="240">
        <v>913</v>
      </c>
      <c r="C328" s="241">
        <v>1</v>
      </c>
      <c r="D328" s="241">
        <v>13</v>
      </c>
      <c r="E328" s="220" t="s">
        <v>526</v>
      </c>
      <c r="F328" s="221" t="s">
        <v>251</v>
      </c>
      <c r="G328" s="223">
        <v>98.7</v>
      </c>
      <c r="H328" s="223">
        <v>64.2</v>
      </c>
    </row>
    <row r="329" spans="1:8" ht="165" customHeight="1">
      <c r="A329" s="239" t="s">
        <v>314</v>
      </c>
      <c r="B329" s="240">
        <v>913</v>
      </c>
      <c r="C329" s="241">
        <v>1</v>
      </c>
      <c r="D329" s="241">
        <v>13</v>
      </c>
      <c r="E329" s="220" t="s">
        <v>527</v>
      </c>
      <c r="F329" s="221" t="s">
        <v>243</v>
      </c>
      <c r="G329" s="223">
        <v>1269</v>
      </c>
      <c r="H329" s="223">
        <v>1193</v>
      </c>
    </row>
    <row r="330" spans="1:8" ht="75">
      <c r="A330" s="239" t="s">
        <v>266</v>
      </c>
      <c r="B330" s="240">
        <v>913</v>
      </c>
      <c r="C330" s="241">
        <v>1</v>
      </c>
      <c r="D330" s="241">
        <v>13</v>
      </c>
      <c r="E330" s="220" t="s">
        <v>527</v>
      </c>
      <c r="F330" s="221" t="s">
        <v>127</v>
      </c>
      <c r="G330" s="223">
        <v>1269</v>
      </c>
      <c r="H330" s="223">
        <v>1193</v>
      </c>
    </row>
    <row r="331" spans="1:8">
      <c r="A331" s="239" t="s">
        <v>772</v>
      </c>
      <c r="B331" s="240">
        <v>913</v>
      </c>
      <c r="C331" s="241">
        <v>4</v>
      </c>
      <c r="D331" s="241">
        <v>0</v>
      </c>
      <c r="E331" s="220" t="s">
        <v>243</v>
      </c>
      <c r="F331" s="221" t="s">
        <v>243</v>
      </c>
      <c r="G331" s="223">
        <v>500</v>
      </c>
      <c r="H331" s="223">
        <v>500</v>
      </c>
    </row>
    <row r="332" spans="1:8" ht="30">
      <c r="A332" s="239" t="s">
        <v>487</v>
      </c>
      <c r="B332" s="240">
        <v>913</v>
      </c>
      <c r="C332" s="241">
        <v>4</v>
      </c>
      <c r="D332" s="241">
        <v>12</v>
      </c>
      <c r="E332" s="220" t="s">
        <v>243</v>
      </c>
      <c r="F332" s="221" t="s">
        <v>243</v>
      </c>
      <c r="G332" s="223">
        <v>500</v>
      </c>
      <c r="H332" s="223">
        <v>500</v>
      </c>
    </row>
    <row r="333" spans="1:8" ht="44.25" customHeight="1">
      <c r="A333" s="239" t="s">
        <v>475</v>
      </c>
      <c r="B333" s="240">
        <v>913</v>
      </c>
      <c r="C333" s="241">
        <v>4</v>
      </c>
      <c r="D333" s="241">
        <v>12</v>
      </c>
      <c r="E333" s="220" t="s">
        <v>476</v>
      </c>
      <c r="F333" s="221" t="s">
        <v>243</v>
      </c>
      <c r="G333" s="223">
        <v>500</v>
      </c>
      <c r="H333" s="223">
        <v>500</v>
      </c>
    </row>
    <row r="334" spans="1:8" ht="60" customHeight="1">
      <c r="A334" s="239" t="s">
        <v>477</v>
      </c>
      <c r="B334" s="240">
        <v>913</v>
      </c>
      <c r="C334" s="241">
        <v>4</v>
      </c>
      <c r="D334" s="241">
        <v>12</v>
      </c>
      <c r="E334" s="220" t="s">
        <v>478</v>
      </c>
      <c r="F334" s="221" t="s">
        <v>243</v>
      </c>
      <c r="G334" s="223">
        <v>500</v>
      </c>
      <c r="H334" s="223">
        <v>500</v>
      </c>
    </row>
    <row r="335" spans="1:8" ht="45">
      <c r="A335" s="239" t="s">
        <v>479</v>
      </c>
      <c r="B335" s="240">
        <v>913</v>
      </c>
      <c r="C335" s="241">
        <v>4</v>
      </c>
      <c r="D335" s="241">
        <v>12</v>
      </c>
      <c r="E335" s="220" t="s">
        <v>480</v>
      </c>
      <c r="F335" s="221" t="s">
        <v>243</v>
      </c>
      <c r="G335" s="223">
        <v>500</v>
      </c>
      <c r="H335" s="223">
        <v>500</v>
      </c>
    </row>
    <row r="336" spans="1:8" ht="60">
      <c r="A336" s="239" t="s">
        <v>485</v>
      </c>
      <c r="B336" s="240">
        <v>913</v>
      </c>
      <c r="C336" s="241">
        <v>4</v>
      </c>
      <c r="D336" s="241">
        <v>12</v>
      </c>
      <c r="E336" s="220" t="s">
        <v>486</v>
      </c>
      <c r="F336" s="221" t="s">
        <v>243</v>
      </c>
      <c r="G336" s="223">
        <v>500</v>
      </c>
      <c r="H336" s="223">
        <v>500</v>
      </c>
    </row>
    <row r="337" spans="1:8" ht="30">
      <c r="A337" s="239" t="s">
        <v>250</v>
      </c>
      <c r="B337" s="240">
        <v>913</v>
      </c>
      <c r="C337" s="241">
        <v>4</v>
      </c>
      <c r="D337" s="241">
        <v>12</v>
      </c>
      <c r="E337" s="220" t="s">
        <v>486</v>
      </c>
      <c r="F337" s="221" t="s">
        <v>251</v>
      </c>
      <c r="G337" s="223">
        <v>500</v>
      </c>
      <c r="H337" s="223">
        <v>500</v>
      </c>
    </row>
    <row r="338" spans="1:8">
      <c r="A338" s="239" t="s">
        <v>764</v>
      </c>
      <c r="B338" s="240">
        <v>913</v>
      </c>
      <c r="C338" s="241">
        <v>7</v>
      </c>
      <c r="D338" s="241">
        <v>0</v>
      </c>
      <c r="E338" s="220" t="s">
        <v>243</v>
      </c>
      <c r="F338" s="221" t="s">
        <v>243</v>
      </c>
      <c r="G338" s="223">
        <v>15</v>
      </c>
      <c r="H338" s="223">
        <v>15</v>
      </c>
    </row>
    <row r="339" spans="1:8" ht="30">
      <c r="A339" s="239" t="s">
        <v>259</v>
      </c>
      <c r="B339" s="240">
        <v>913</v>
      </c>
      <c r="C339" s="241">
        <v>7</v>
      </c>
      <c r="D339" s="241">
        <v>5</v>
      </c>
      <c r="E339" s="220" t="s">
        <v>243</v>
      </c>
      <c r="F339" s="221" t="s">
        <v>243</v>
      </c>
      <c r="G339" s="223">
        <v>15</v>
      </c>
      <c r="H339" s="223">
        <v>15</v>
      </c>
    </row>
    <row r="340" spans="1:8" ht="43.5" customHeight="1">
      <c r="A340" s="239" t="s">
        <v>475</v>
      </c>
      <c r="B340" s="240">
        <v>913</v>
      </c>
      <c r="C340" s="241">
        <v>7</v>
      </c>
      <c r="D340" s="241">
        <v>5</v>
      </c>
      <c r="E340" s="220" t="s">
        <v>476</v>
      </c>
      <c r="F340" s="221" t="s">
        <v>243</v>
      </c>
      <c r="G340" s="223">
        <v>15</v>
      </c>
      <c r="H340" s="223">
        <v>15</v>
      </c>
    </row>
    <row r="341" spans="1:8" ht="58.5" customHeight="1">
      <c r="A341" s="239" t="s">
        <v>521</v>
      </c>
      <c r="B341" s="240">
        <v>913</v>
      </c>
      <c r="C341" s="241">
        <v>7</v>
      </c>
      <c r="D341" s="241">
        <v>5</v>
      </c>
      <c r="E341" s="220" t="s">
        <v>522</v>
      </c>
      <c r="F341" s="221" t="s">
        <v>243</v>
      </c>
      <c r="G341" s="223">
        <v>15</v>
      </c>
      <c r="H341" s="223">
        <v>15</v>
      </c>
    </row>
    <row r="342" spans="1:8" ht="30">
      <c r="A342" s="239" t="s">
        <v>523</v>
      </c>
      <c r="B342" s="240">
        <v>913</v>
      </c>
      <c r="C342" s="241">
        <v>7</v>
      </c>
      <c r="D342" s="241">
        <v>5</v>
      </c>
      <c r="E342" s="220" t="s">
        <v>524</v>
      </c>
      <c r="F342" s="221" t="s">
        <v>243</v>
      </c>
      <c r="G342" s="223">
        <v>15</v>
      </c>
      <c r="H342" s="223">
        <v>15</v>
      </c>
    </row>
    <row r="343" spans="1:8" ht="30">
      <c r="A343" s="239" t="s">
        <v>257</v>
      </c>
      <c r="B343" s="240">
        <v>913</v>
      </c>
      <c r="C343" s="241">
        <v>7</v>
      </c>
      <c r="D343" s="241">
        <v>5</v>
      </c>
      <c r="E343" s="220" t="s">
        <v>525</v>
      </c>
      <c r="F343" s="221" t="s">
        <v>243</v>
      </c>
      <c r="G343" s="223">
        <v>15</v>
      </c>
      <c r="H343" s="223">
        <v>15</v>
      </c>
    </row>
    <row r="344" spans="1:8" ht="30">
      <c r="A344" s="239" t="s">
        <v>250</v>
      </c>
      <c r="B344" s="240">
        <v>913</v>
      </c>
      <c r="C344" s="241">
        <v>7</v>
      </c>
      <c r="D344" s="241">
        <v>5</v>
      </c>
      <c r="E344" s="220" t="s">
        <v>525</v>
      </c>
      <c r="F344" s="221" t="s">
        <v>251</v>
      </c>
      <c r="G344" s="223">
        <v>15</v>
      </c>
      <c r="H344" s="223">
        <v>15</v>
      </c>
    </row>
    <row r="345" spans="1:8">
      <c r="A345" s="239" t="s">
        <v>774</v>
      </c>
      <c r="B345" s="240">
        <v>913</v>
      </c>
      <c r="C345" s="241">
        <v>12</v>
      </c>
      <c r="D345" s="241">
        <v>0</v>
      </c>
      <c r="E345" s="220" t="s">
        <v>243</v>
      </c>
      <c r="F345" s="221" t="s">
        <v>243</v>
      </c>
      <c r="G345" s="223">
        <v>3400</v>
      </c>
      <c r="H345" s="223">
        <v>3386</v>
      </c>
    </row>
    <row r="346" spans="1:8">
      <c r="A346" s="239" t="s">
        <v>520</v>
      </c>
      <c r="B346" s="240">
        <v>913</v>
      </c>
      <c r="C346" s="241">
        <v>12</v>
      </c>
      <c r="D346" s="241">
        <v>2</v>
      </c>
      <c r="E346" s="220" t="s">
        <v>243</v>
      </c>
      <c r="F346" s="221" t="s">
        <v>243</v>
      </c>
      <c r="G346" s="223">
        <v>3400</v>
      </c>
      <c r="H346" s="223">
        <v>3386</v>
      </c>
    </row>
    <row r="347" spans="1:8" ht="45" customHeight="1">
      <c r="A347" s="239" t="s">
        <v>475</v>
      </c>
      <c r="B347" s="240">
        <v>913</v>
      </c>
      <c r="C347" s="241">
        <v>12</v>
      </c>
      <c r="D347" s="241">
        <v>2</v>
      </c>
      <c r="E347" s="220" t="s">
        <v>476</v>
      </c>
      <c r="F347" s="221" t="s">
        <v>243</v>
      </c>
      <c r="G347" s="223">
        <v>3400</v>
      </c>
      <c r="H347" s="223">
        <v>3386</v>
      </c>
    </row>
    <row r="348" spans="1:8" ht="75">
      <c r="A348" s="239" t="s">
        <v>502</v>
      </c>
      <c r="B348" s="240">
        <v>913</v>
      </c>
      <c r="C348" s="241">
        <v>12</v>
      </c>
      <c r="D348" s="241">
        <v>2</v>
      </c>
      <c r="E348" s="220" t="s">
        <v>503</v>
      </c>
      <c r="F348" s="221" t="s">
        <v>243</v>
      </c>
      <c r="G348" s="223">
        <v>3400</v>
      </c>
      <c r="H348" s="223">
        <v>3386</v>
      </c>
    </row>
    <row r="349" spans="1:8" ht="58.5" customHeight="1">
      <c r="A349" s="239" t="s">
        <v>516</v>
      </c>
      <c r="B349" s="240">
        <v>913</v>
      </c>
      <c r="C349" s="241">
        <v>12</v>
      </c>
      <c r="D349" s="241">
        <v>2</v>
      </c>
      <c r="E349" s="220" t="s">
        <v>517</v>
      </c>
      <c r="F349" s="221" t="s">
        <v>243</v>
      </c>
      <c r="G349" s="223">
        <v>3400</v>
      </c>
      <c r="H349" s="223">
        <v>3386</v>
      </c>
    </row>
    <row r="350" spans="1:8" ht="30">
      <c r="A350" s="239" t="s">
        <v>518</v>
      </c>
      <c r="B350" s="240">
        <v>913</v>
      </c>
      <c r="C350" s="241">
        <v>12</v>
      </c>
      <c r="D350" s="241">
        <v>2</v>
      </c>
      <c r="E350" s="220" t="s">
        <v>519</v>
      </c>
      <c r="F350" s="221" t="s">
        <v>243</v>
      </c>
      <c r="G350" s="223">
        <v>3400</v>
      </c>
      <c r="H350" s="223">
        <v>3386</v>
      </c>
    </row>
    <row r="351" spans="1:8">
      <c r="A351" s="239" t="s">
        <v>262</v>
      </c>
      <c r="B351" s="240">
        <v>913</v>
      </c>
      <c r="C351" s="241">
        <v>12</v>
      </c>
      <c r="D351" s="241">
        <v>2</v>
      </c>
      <c r="E351" s="220" t="s">
        <v>519</v>
      </c>
      <c r="F351" s="221" t="s">
        <v>263</v>
      </c>
      <c r="G351" s="223">
        <v>3400</v>
      </c>
      <c r="H351" s="223">
        <v>3386</v>
      </c>
    </row>
    <row r="352" spans="1:8" s="218" customFormat="1" ht="14.25">
      <c r="A352" s="236" t="s">
        <v>775</v>
      </c>
      <c r="B352" s="237">
        <v>916</v>
      </c>
      <c r="C352" s="238">
        <v>0</v>
      </c>
      <c r="D352" s="238">
        <v>0</v>
      </c>
      <c r="E352" s="214" t="s">
        <v>243</v>
      </c>
      <c r="F352" s="215" t="s">
        <v>243</v>
      </c>
      <c r="G352" s="217">
        <v>1260.9000000000001</v>
      </c>
      <c r="H352" s="217">
        <v>1315.3</v>
      </c>
    </row>
    <row r="353" spans="1:8">
      <c r="A353" s="239" t="s">
        <v>769</v>
      </c>
      <c r="B353" s="240">
        <v>916</v>
      </c>
      <c r="C353" s="241">
        <v>1</v>
      </c>
      <c r="D353" s="241">
        <v>0</v>
      </c>
      <c r="E353" s="220" t="s">
        <v>243</v>
      </c>
      <c r="F353" s="221" t="s">
        <v>243</v>
      </c>
      <c r="G353" s="223">
        <v>1260.9000000000001</v>
      </c>
      <c r="H353" s="223">
        <v>1315.3</v>
      </c>
    </row>
    <row r="354" spans="1:8" ht="60">
      <c r="A354" s="239" t="s">
        <v>715</v>
      </c>
      <c r="B354" s="240">
        <v>916</v>
      </c>
      <c r="C354" s="241">
        <v>1</v>
      </c>
      <c r="D354" s="241">
        <v>3</v>
      </c>
      <c r="E354" s="220" t="s">
        <v>243</v>
      </c>
      <c r="F354" s="221" t="s">
        <v>243</v>
      </c>
      <c r="G354" s="223">
        <v>1260.9000000000001</v>
      </c>
      <c r="H354" s="223">
        <v>1315.3</v>
      </c>
    </row>
    <row r="355" spans="1:8">
      <c r="A355" s="239" t="s">
        <v>708</v>
      </c>
      <c r="B355" s="240">
        <v>916</v>
      </c>
      <c r="C355" s="241">
        <v>1</v>
      </c>
      <c r="D355" s="241">
        <v>3</v>
      </c>
      <c r="E355" s="220" t="s">
        <v>709</v>
      </c>
      <c r="F355" s="221" t="s">
        <v>243</v>
      </c>
      <c r="G355" s="223">
        <v>1260.9000000000001</v>
      </c>
      <c r="H355" s="223">
        <v>1315.3</v>
      </c>
    </row>
    <row r="356" spans="1:8" ht="29.25" customHeight="1">
      <c r="A356" s="239" t="s">
        <v>710</v>
      </c>
      <c r="B356" s="240">
        <v>916</v>
      </c>
      <c r="C356" s="241">
        <v>1</v>
      </c>
      <c r="D356" s="241">
        <v>3</v>
      </c>
      <c r="E356" s="220" t="s">
        <v>711</v>
      </c>
      <c r="F356" s="221" t="s">
        <v>243</v>
      </c>
      <c r="G356" s="223">
        <v>1260.9000000000001</v>
      </c>
      <c r="H356" s="223">
        <v>1315.3</v>
      </c>
    </row>
    <row r="357" spans="1:8" ht="30">
      <c r="A357" s="239" t="s">
        <v>712</v>
      </c>
      <c r="B357" s="240">
        <v>916</v>
      </c>
      <c r="C357" s="241">
        <v>1</v>
      </c>
      <c r="D357" s="241">
        <v>3</v>
      </c>
      <c r="E357" s="220" t="s">
        <v>713</v>
      </c>
      <c r="F357" s="221" t="s">
        <v>243</v>
      </c>
      <c r="G357" s="223">
        <v>891</v>
      </c>
      <c r="H357" s="223">
        <v>923</v>
      </c>
    </row>
    <row r="358" spans="1:8" ht="30">
      <c r="A358" s="239" t="s">
        <v>394</v>
      </c>
      <c r="B358" s="240">
        <v>916</v>
      </c>
      <c r="C358" s="241">
        <v>1</v>
      </c>
      <c r="D358" s="241">
        <v>3</v>
      </c>
      <c r="E358" s="220" t="s">
        <v>714</v>
      </c>
      <c r="F358" s="221" t="s">
        <v>243</v>
      </c>
      <c r="G358" s="223">
        <v>548</v>
      </c>
      <c r="H358" s="223">
        <v>601</v>
      </c>
    </row>
    <row r="359" spans="1:8" ht="75">
      <c r="A359" s="239" t="s">
        <v>266</v>
      </c>
      <c r="B359" s="240">
        <v>916</v>
      </c>
      <c r="C359" s="241">
        <v>1</v>
      </c>
      <c r="D359" s="241">
        <v>3</v>
      </c>
      <c r="E359" s="220" t="s">
        <v>714</v>
      </c>
      <c r="F359" s="221" t="s">
        <v>127</v>
      </c>
      <c r="G359" s="223">
        <v>548</v>
      </c>
      <c r="H359" s="223">
        <v>601</v>
      </c>
    </row>
    <row r="360" spans="1:8" ht="165" customHeight="1">
      <c r="A360" s="239" t="s">
        <v>314</v>
      </c>
      <c r="B360" s="240">
        <v>916</v>
      </c>
      <c r="C360" s="241">
        <v>1</v>
      </c>
      <c r="D360" s="241">
        <v>3</v>
      </c>
      <c r="E360" s="220" t="s">
        <v>716</v>
      </c>
      <c r="F360" s="221" t="s">
        <v>243</v>
      </c>
      <c r="G360" s="223">
        <v>343</v>
      </c>
      <c r="H360" s="223">
        <v>322</v>
      </c>
    </row>
    <row r="361" spans="1:8" ht="75">
      <c r="A361" s="239" t="s">
        <v>266</v>
      </c>
      <c r="B361" s="240">
        <v>916</v>
      </c>
      <c r="C361" s="241">
        <v>1</v>
      </c>
      <c r="D361" s="241">
        <v>3</v>
      </c>
      <c r="E361" s="220" t="s">
        <v>716</v>
      </c>
      <c r="F361" s="221" t="s">
        <v>127</v>
      </c>
      <c r="G361" s="223">
        <v>343</v>
      </c>
      <c r="H361" s="223">
        <v>322</v>
      </c>
    </row>
    <row r="362" spans="1:8" ht="30">
      <c r="A362" s="239" t="s">
        <v>717</v>
      </c>
      <c r="B362" s="240">
        <v>916</v>
      </c>
      <c r="C362" s="241">
        <v>1</v>
      </c>
      <c r="D362" s="241">
        <v>3</v>
      </c>
      <c r="E362" s="220" t="s">
        <v>718</v>
      </c>
      <c r="F362" s="221" t="s">
        <v>243</v>
      </c>
      <c r="G362" s="223">
        <v>369.9</v>
      </c>
      <c r="H362" s="223">
        <v>392.3</v>
      </c>
    </row>
    <row r="363" spans="1:8" ht="30">
      <c r="A363" s="239" t="s">
        <v>394</v>
      </c>
      <c r="B363" s="240">
        <v>916</v>
      </c>
      <c r="C363" s="241">
        <v>1</v>
      </c>
      <c r="D363" s="241">
        <v>3</v>
      </c>
      <c r="E363" s="220" t="s">
        <v>719</v>
      </c>
      <c r="F363" s="221" t="s">
        <v>243</v>
      </c>
      <c r="G363" s="223">
        <v>229.9</v>
      </c>
      <c r="H363" s="223">
        <v>262.3</v>
      </c>
    </row>
    <row r="364" spans="1:8" ht="75">
      <c r="A364" s="239" t="s">
        <v>266</v>
      </c>
      <c r="B364" s="240">
        <v>916</v>
      </c>
      <c r="C364" s="241">
        <v>1</v>
      </c>
      <c r="D364" s="241">
        <v>3</v>
      </c>
      <c r="E364" s="220" t="s">
        <v>719</v>
      </c>
      <c r="F364" s="221" t="s">
        <v>127</v>
      </c>
      <c r="G364" s="223">
        <v>225</v>
      </c>
      <c r="H364" s="223">
        <v>250</v>
      </c>
    </row>
    <row r="365" spans="1:8" ht="30">
      <c r="A365" s="239" t="s">
        <v>250</v>
      </c>
      <c r="B365" s="240">
        <v>916</v>
      </c>
      <c r="C365" s="241">
        <v>1</v>
      </c>
      <c r="D365" s="241">
        <v>3</v>
      </c>
      <c r="E365" s="220" t="s">
        <v>719</v>
      </c>
      <c r="F365" s="221" t="s">
        <v>251</v>
      </c>
      <c r="G365" s="223">
        <v>4.9000000000000004</v>
      </c>
      <c r="H365" s="223">
        <v>12.3</v>
      </c>
    </row>
    <row r="366" spans="1:8" ht="165" customHeight="1">
      <c r="A366" s="239" t="s">
        <v>314</v>
      </c>
      <c r="B366" s="240">
        <v>916</v>
      </c>
      <c r="C366" s="241">
        <v>1</v>
      </c>
      <c r="D366" s="241">
        <v>3</v>
      </c>
      <c r="E366" s="220" t="s">
        <v>720</v>
      </c>
      <c r="F366" s="221" t="s">
        <v>243</v>
      </c>
      <c r="G366" s="223">
        <v>140</v>
      </c>
      <c r="H366" s="223">
        <v>130</v>
      </c>
    </row>
    <row r="367" spans="1:8" ht="75">
      <c r="A367" s="239" t="s">
        <v>266</v>
      </c>
      <c r="B367" s="240">
        <v>916</v>
      </c>
      <c r="C367" s="241">
        <v>1</v>
      </c>
      <c r="D367" s="241">
        <v>3</v>
      </c>
      <c r="E367" s="220" t="s">
        <v>720</v>
      </c>
      <c r="F367" s="221" t="s">
        <v>127</v>
      </c>
      <c r="G367" s="223">
        <v>140</v>
      </c>
      <c r="H367" s="223">
        <v>130</v>
      </c>
    </row>
    <row r="368" spans="1:8" s="218" customFormat="1" ht="14.25">
      <c r="A368" s="236" t="s">
        <v>776</v>
      </c>
      <c r="B368" s="237">
        <v>917</v>
      </c>
      <c r="C368" s="238">
        <v>0</v>
      </c>
      <c r="D368" s="238">
        <v>0</v>
      </c>
      <c r="E368" s="214" t="s">
        <v>243</v>
      </c>
      <c r="F368" s="215" t="s">
        <v>243</v>
      </c>
      <c r="G368" s="217">
        <v>48525.4</v>
      </c>
      <c r="H368" s="217">
        <v>49044</v>
      </c>
    </row>
    <row r="369" spans="1:8">
      <c r="A369" s="239" t="s">
        <v>769</v>
      </c>
      <c r="B369" s="240">
        <v>917</v>
      </c>
      <c r="C369" s="241">
        <v>1</v>
      </c>
      <c r="D369" s="241">
        <v>0</v>
      </c>
      <c r="E369" s="220" t="s">
        <v>243</v>
      </c>
      <c r="F369" s="221" t="s">
        <v>243</v>
      </c>
      <c r="G369" s="223">
        <v>39720.9</v>
      </c>
      <c r="H369" s="223">
        <v>40405.5</v>
      </c>
    </row>
    <row r="370" spans="1:8" ht="45">
      <c r="A370" s="239" t="s">
        <v>560</v>
      </c>
      <c r="B370" s="240">
        <v>917</v>
      </c>
      <c r="C370" s="241">
        <v>1</v>
      </c>
      <c r="D370" s="241">
        <v>2</v>
      </c>
      <c r="E370" s="220" t="s">
        <v>243</v>
      </c>
      <c r="F370" s="221" t="s">
        <v>243</v>
      </c>
      <c r="G370" s="223">
        <v>2086</v>
      </c>
      <c r="H370" s="223">
        <v>2165</v>
      </c>
    </row>
    <row r="371" spans="1:8" ht="45">
      <c r="A371" s="239" t="s">
        <v>528</v>
      </c>
      <c r="B371" s="240">
        <v>917</v>
      </c>
      <c r="C371" s="241">
        <v>1</v>
      </c>
      <c r="D371" s="241">
        <v>2</v>
      </c>
      <c r="E371" s="220" t="s">
        <v>529</v>
      </c>
      <c r="F371" s="221" t="s">
        <v>243</v>
      </c>
      <c r="G371" s="223">
        <v>2086</v>
      </c>
      <c r="H371" s="223">
        <v>2165</v>
      </c>
    </row>
    <row r="372" spans="1:8" ht="29.25" customHeight="1">
      <c r="A372" s="239" t="s">
        <v>530</v>
      </c>
      <c r="B372" s="240">
        <v>917</v>
      </c>
      <c r="C372" s="241">
        <v>1</v>
      </c>
      <c r="D372" s="241">
        <v>2</v>
      </c>
      <c r="E372" s="220" t="s">
        <v>531</v>
      </c>
      <c r="F372" s="221" t="s">
        <v>243</v>
      </c>
      <c r="G372" s="223">
        <v>2086</v>
      </c>
      <c r="H372" s="223">
        <v>2165</v>
      </c>
    </row>
    <row r="373" spans="1:8" ht="30">
      <c r="A373" s="239" t="s">
        <v>556</v>
      </c>
      <c r="B373" s="240">
        <v>917</v>
      </c>
      <c r="C373" s="241">
        <v>1</v>
      </c>
      <c r="D373" s="241">
        <v>2</v>
      </c>
      <c r="E373" s="220" t="s">
        <v>557</v>
      </c>
      <c r="F373" s="221" t="s">
        <v>243</v>
      </c>
      <c r="G373" s="223">
        <v>2086</v>
      </c>
      <c r="H373" s="223">
        <v>2165</v>
      </c>
    </row>
    <row r="374" spans="1:8" ht="30">
      <c r="A374" s="239" t="s">
        <v>330</v>
      </c>
      <c r="B374" s="240">
        <v>917</v>
      </c>
      <c r="C374" s="241">
        <v>1</v>
      </c>
      <c r="D374" s="241">
        <v>2</v>
      </c>
      <c r="E374" s="220" t="s">
        <v>559</v>
      </c>
      <c r="F374" s="221" t="s">
        <v>243</v>
      </c>
      <c r="G374" s="223">
        <v>1238</v>
      </c>
      <c r="H374" s="223">
        <v>1365</v>
      </c>
    </row>
    <row r="375" spans="1:8" ht="75">
      <c r="A375" s="239" t="s">
        <v>266</v>
      </c>
      <c r="B375" s="240">
        <v>917</v>
      </c>
      <c r="C375" s="241">
        <v>1</v>
      </c>
      <c r="D375" s="241">
        <v>2</v>
      </c>
      <c r="E375" s="220" t="s">
        <v>559</v>
      </c>
      <c r="F375" s="221" t="s">
        <v>127</v>
      </c>
      <c r="G375" s="223">
        <v>1238</v>
      </c>
      <c r="H375" s="223">
        <v>1365</v>
      </c>
    </row>
    <row r="376" spans="1:8" ht="165" customHeight="1">
      <c r="A376" s="239" t="s">
        <v>314</v>
      </c>
      <c r="B376" s="240">
        <v>917</v>
      </c>
      <c r="C376" s="241">
        <v>1</v>
      </c>
      <c r="D376" s="241">
        <v>2</v>
      </c>
      <c r="E376" s="220" t="s">
        <v>561</v>
      </c>
      <c r="F376" s="221" t="s">
        <v>243</v>
      </c>
      <c r="G376" s="223">
        <v>848</v>
      </c>
      <c r="H376" s="223">
        <v>800</v>
      </c>
    </row>
    <row r="377" spans="1:8" ht="75">
      <c r="A377" s="239" t="s">
        <v>266</v>
      </c>
      <c r="B377" s="240">
        <v>917</v>
      </c>
      <c r="C377" s="241">
        <v>1</v>
      </c>
      <c r="D377" s="241">
        <v>2</v>
      </c>
      <c r="E377" s="220" t="s">
        <v>561</v>
      </c>
      <c r="F377" s="221" t="s">
        <v>127</v>
      </c>
      <c r="G377" s="223">
        <v>848</v>
      </c>
      <c r="H377" s="223">
        <v>800</v>
      </c>
    </row>
    <row r="378" spans="1:8" ht="60">
      <c r="A378" s="239" t="s">
        <v>439</v>
      </c>
      <c r="B378" s="240">
        <v>917</v>
      </c>
      <c r="C378" s="241">
        <v>1</v>
      </c>
      <c r="D378" s="241">
        <v>4</v>
      </c>
      <c r="E378" s="220" t="s">
        <v>243</v>
      </c>
      <c r="F378" s="221" t="s">
        <v>243</v>
      </c>
      <c r="G378" s="223">
        <v>35550.800000000003</v>
      </c>
      <c r="H378" s="223">
        <v>36050.9</v>
      </c>
    </row>
    <row r="379" spans="1:8" ht="60">
      <c r="A379" s="239" t="s">
        <v>408</v>
      </c>
      <c r="B379" s="240">
        <v>917</v>
      </c>
      <c r="C379" s="241">
        <v>1</v>
      </c>
      <c r="D379" s="241">
        <v>4</v>
      </c>
      <c r="E379" s="220" t="s">
        <v>409</v>
      </c>
      <c r="F379" s="221" t="s">
        <v>243</v>
      </c>
      <c r="G379" s="223">
        <v>2.4</v>
      </c>
      <c r="H379" s="223">
        <v>2.4</v>
      </c>
    </row>
    <row r="380" spans="1:8" ht="60">
      <c r="A380" s="239" t="s">
        <v>431</v>
      </c>
      <c r="B380" s="240">
        <v>917</v>
      </c>
      <c r="C380" s="241">
        <v>1</v>
      </c>
      <c r="D380" s="241">
        <v>4</v>
      </c>
      <c r="E380" s="220" t="s">
        <v>432</v>
      </c>
      <c r="F380" s="221" t="s">
        <v>243</v>
      </c>
      <c r="G380" s="223">
        <v>2.4</v>
      </c>
      <c r="H380" s="223">
        <v>2.4</v>
      </c>
    </row>
    <row r="381" spans="1:8" ht="60">
      <c r="A381" s="239" t="s">
        <v>436</v>
      </c>
      <c r="B381" s="240">
        <v>917</v>
      </c>
      <c r="C381" s="241">
        <v>1</v>
      </c>
      <c r="D381" s="241">
        <v>4</v>
      </c>
      <c r="E381" s="220" t="s">
        <v>437</v>
      </c>
      <c r="F381" s="221" t="s">
        <v>243</v>
      </c>
      <c r="G381" s="223">
        <v>2.4</v>
      </c>
      <c r="H381" s="223">
        <v>2.4</v>
      </c>
    </row>
    <row r="382" spans="1:8" ht="59.25" customHeight="1">
      <c r="A382" s="239" t="s">
        <v>337</v>
      </c>
      <c r="B382" s="240">
        <v>917</v>
      </c>
      <c r="C382" s="241">
        <v>1</v>
      </c>
      <c r="D382" s="241">
        <v>4</v>
      </c>
      <c r="E382" s="220" t="s">
        <v>438</v>
      </c>
      <c r="F382" s="221" t="s">
        <v>243</v>
      </c>
      <c r="G382" s="223">
        <v>2.4</v>
      </c>
      <c r="H382" s="223">
        <v>2.4</v>
      </c>
    </row>
    <row r="383" spans="1:8" ht="30">
      <c r="A383" s="239" t="s">
        <v>250</v>
      </c>
      <c r="B383" s="240">
        <v>917</v>
      </c>
      <c r="C383" s="241">
        <v>1</v>
      </c>
      <c r="D383" s="241">
        <v>4</v>
      </c>
      <c r="E383" s="220" t="s">
        <v>438</v>
      </c>
      <c r="F383" s="221" t="s">
        <v>251</v>
      </c>
      <c r="G383" s="223">
        <v>2.4</v>
      </c>
      <c r="H383" s="223">
        <v>2.4</v>
      </c>
    </row>
    <row r="384" spans="1:8" ht="45">
      <c r="A384" s="239" t="s">
        <v>528</v>
      </c>
      <c r="B384" s="240">
        <v>917</v>
      </c>
      <c r="C384" s="241">
        <v>1</v>
      </c>
      <c r="D384" s="241">
        <v>4</v>
      </c>
      <c r="E384" s="220" t="s">
        <v>529</v>
      </c>
      <c r="F384" s="221" t="s">
        <v>243</v>
      </c>
      <c r="G384" s="223">
        <v>35548.400000000001</v>
      </c>
      <c r="H384" s="223">
        <v>36048.5</v>
      </c>
    </row>
    <row r="385" spans="1:8" ht="29.25" customHeight="1">
      <c r="A385" s="239" t="s">
        <v>530</v>
      </c>
      <c r="B385" s="240">
        <v>917</v>
      </c>
      <c r="C385" s="241">
        <v>1</v>
      </c>
      <c r="D385" s="241">
        <v>4</v>
      </c>
      <c r="E385" s="220" t="s">
        <v>531</v>
      </c>
      <c r="F385" s="221" t="s">
        <v>243</v>
      </c>
      <c r="G385" s="223">
        <v>35548.400000000001</v>
      </c>
      <c r="H385" s="223">
        <v>36048.5</v>
      </c>
    </row>
    <row r="386" spans="1:8" ht="30">
      <c r="A386" s="239" t="s">
        <v>551</v>
      </c>
      <c r="B386" s="240">
        <v>917</v>
      </c>
      <c r="C386" s="241">
        <v>1</v>
      </c>
      <c r="D386" s="241">
        <v>4</v>
      </c>
      <c r="E386" s="220" t="s">
        <v>552</v>
      </c>
      <c r="F386" s="221" t="s">
        <v>243</v>
      </c>
      <c r="G386" s="223">
        <v>31552.799999999999</v>
      </c>
      <c r="H386" s="223">
        <v>32052.9</v>
      </c>
    </row>
    <row r="387" spans="1:8" ht="30">
      <c r="A387" s="239" t="s">
        <v>330</v>
      </c>
      <c r="B387" s="240">
        <v>917</v>
      </c>
      <c r="C387" s="241">
        <v>1</v>
      </c>
      <c r="D387" s="241">
        <v>4</v>
      </c>
      <c r="E387" s="220" t="s">
        <v>553</v>
      </c>
      <c r="F387" s="221" t="s">
        <v>243</v>
      </c>
      <c r="G387" s="223">
        <v>21256.799999999999</v>
      </c>
      <c r="H387" s="223">
        <v>22305.5</v>
      </c>
    </row>
    <row r="388" spans="1:8" ht="75">
      <c r="A388" s="239" t="s">
        <v>266</v>
      </c>
      <c r="B388" s="240">
        <v>917</v>
      </c>
      <c r="C388" s="241">
        <v>1</v>
      </c>
      <c r="D388" s="241">
        <v>4</v>
      </c>
      <c r="E388" s="220" t="s">
        <v>553</v>
      </c>
      <c r="F388" s="221" t="s">
        <v>127</v>
      </c>
      <c r="G388" s="223">
        <v>18393.8</v>
      </c>
      <c r="H388" s="223">
        <v>19854.900000000001</v>
      </c>
    </row>
    <row r="389" spans="1:8" ht="30">
      <c r="A389" s="239" t="s">
        <v>250</v>
      </c>
      <c r="B389" s="240">
        <v>917</v>
      </c>
      <c r="C389" s="241">
        <v>1</v>
      </c>
      <c r="D389" s="241">
        <v>4</v>
      </c>
      <c r="E389" s="220" t="s">
        <v>553</v>
      </c>
      <c r="F389" s="221" t="s">
        <v>251</v>
      </c>
      <c r="G389" s="223">
        <v>2852.8</v>
      </c>
      <c r="H389" s="223">
        <v>2440.4</v>
      </c>
    </row>
    <row r="390" spans="1:8">
      <c r="A390" s="239" t="s">
        <v>262</v>
      </c>
      <c r="B390" s="240">
        <v>917</v>
      </c>
      <c r="C390" s="241">
        <v>1</v>
      </c>
      <c r="D390" s="241">
        <v>4</v>
      </c>
      <c r="E390" s="220" t="s">
        <v>553</v>
      </c>
      <c r="F390" s="221" t="s">
        <v>263</v>
      </c>
      <c r="G390" s="223">
        <v>10.199999999999999</v>
      </c>
      <c r="H390" s="223">
        <v>10.199999999999999</v>
      </c>
    </row>
    <row r="391" spans="1:8" ht="165" customHeight="1">
      <c r="A391" s="239" t="s">
        <v>314</v>
      </c>
      <c r="B391" s="240">
        <v>917</v>
      </c>
      <c r="C391" s="241">
        <v>1</v>
      </c>
      <c r="D391" s="241">
        <v>4</v>
      </c>
      <c r="E391" s="220" t="s">
        <v>554</v>
      </c>
      <c r="F391" s="221" t="s">
        <v>243</v>
      </c>
      <c r="G391" s="223">
        <v>9654</v>
      </c>
      <c r="H391" s="223">
        <v>9144.4</v>
      </c>
    </row>
    <row r="392" spans="1:8" ht="75">
      <c r="A392" s="239" t="s">
        <v>266</v>
      </c>
      <c r="B392" s="240">
        <v>917</v>
      </c>
      <c r="C392" s="241">
        <v>1</v>
      </c>
      <c r="D392" s="241">
        <v>4</v>
      </c>
      <c r="E392" s="220" t="s">
        <v>554</v>
      </c>
      <c r="F392" s="221" t="s">
        <v>127</v>
      </c>
      <c r="G392" s="223">
        <v>9654</v>
      </c>
      <c r="H392" s="223">
        <v>9144.4</v>
      </c>
    </row>
    <row r="393" spans="1:8" ht="165" customHeight="1">
      <c r="A393" s="239" t="s">
        <v>314</v>
      </c>
      <c r="B393" s="240">
        <v>917</v>
      </c>
      <c r="C393" s="241">
        <v>1</v>
      </c>
      <c r="D393" s="241">
        <v>4</v>
      </c>
      <c r="E393" s="220" t="s">
        <v>555</v>
      </c>
      <c r="F393" s="221" t="s">
        <v>243</v>
      </c>
      <c r="G393" s="223">
        <v>642</v>
      </c>
      <c r="H393" s="223">
        <v>603</v>
      </c>
    </row>
    <row r="394" spans="1:8" ht="75">
      <c r="A394" s="239" t="s">
        <v>266</v>
      </c>
      <c r="B394" s="240">
        <v>917</v>
      </c>
      <c r="C394" s="241">
        <v>1</v>
      </c>
      <c r="D394" s="241">
        <v>4</v>
      </c>
      <c r="E394" s="220" t="s">
        <v>555</v>
      </c>
      <c r="F394" s="221" t="s">
        <v>127</v>
      </c>
      <c r="G394" s="223">
        <v>642</v>
      </c>
      <c r="H394" s="223">
        <v>603</v>
      </c>
    </row>
    <row r="395" spans="1:8" ht="30">
      <c r="A395" s="239" t="s">
        <v>562</v>
      </c>
      <c r="B395" s="240">
        <v>917</v>
      </c>
      <c r="C395" s="241">
        <v>1</v>
      </c>
      <c r="D395" s="241">
        <v>4</v>
      </c>
      <c r="E395" s="220" t="s">
        <v>563</v>
      </c>
      <c r="F395" s="221" t="s">
        <v>243</v>
      </c>
      <c r="G395" s="223">
        <v>3995.6</v>
      </c>
      <c r="H395" s="223">
        <v>3995.6</v>
      </c>
    </row>
    <row r="396" spans="1:8" ht="75">
      <c r="A396" s="239" t="s">
        <v>567</v>
      </c>
      <c r="B396" s="240">
        <v>917</v>
      </c>
      <c r="C396" s="241">
        <v>1</v>
      </c>
      <c r="D396" s="241">
        <v>4</v>
      </c>
      <c r="E396" s="220" t="s">
        <v>568</v>
      </c>
      <c r="F396" s="221" t="s">
        <v>243</v>
      </c>
      <c r="G396" s="223">
        <v>1319.3</v>
      </c>
      <c r="H396" s="223">
        <v>1319.3</v>
      </c>
    </row>
    <row r="397" spans="1:8" ht="75">
      <c r="A397" s="239" t="s">
        <v>266</v>
      </c>
      <c r="B397" s="240">
        <v>917</v>
      </c>
      <c r="C397" s="241">
        <v>1</v>
      </c>
      <c r="D397" s="241">
        <v>4</v>
      </c>
      <c r="E397" s="220" t="s">
        <v>568</v>
      </c>
      <c r="F397" s="221" t="s">
        <v>127</v>
      </c>
      <c r="G397" s="223">
        <v>1207</v>
      </c>
      <c r="H397" s="223">
        <v>1207</v>
      </c>
    </row>
    <row r="398" spans="1:8" ht="30">
      <c r="A398" s="239" t="s">
        <v>250</v>
      </c>
      <c r="B398" s="240">
        <v>917</v>
      </c>
      <c r="C398" s="241">
        <v>1</v>
      </c>
      <c r="D398" s="241">
        <v>4</v>
      </c>
      <c r="E398" s="220" t="s">
        <v>568</v>
      </c>
      <c r="F398" s="221" t="s">
        <v>251</v>
      </c>
      <c r="G398" s="223">
        <v>112.3</v>
      </c>
      <c r="H398" s="223">
        <v>112.3</v>
      </c>
    </row>
    <row r="399" spans="1:8" ht="75">
      <c r="A399" s="239" t="s">
        <v>569</v>
      </c>
      <c r="B399" s="240">
        <v>917</v>
      </c>
      <c r="C399" s="241">
        <v>1</v>
      </c>
      <c r="D399" s="241">
        <v>4</v>
      </c>
      <c r="E399" s="220" t="s">
        <v>570</v>
      </c>
      <c r="F399" s="221" t="s">
        <v>243</v>
      </c>
      <c r="G399" s="223">
        <v>1328.4</v>
      </c>
      <c r="H399" s="223">
        <v>1328.4</v>
      </c>
    </row>
    <row r="400" spans="1:8" ht="75">
      <c r="A400" s="239" t="s">
        <v>266</v>
      </c>
      <c r="B400" s="240">
        <v>917</v>
      </c>
      <c r="C400" s="241">
        <v>1</v>
      </c>
      <c r="D400" s="241">
        <v>4</v>
      </c>
      <c r="E400" s="220" t="s">
        <v>570</v>
      </c>
      <c r="F400" s="221" t="s">
        <v>127</v>
      </c>
      <c r="G400" s="223">
        <v>1120.3</v>
      </c>
      <c r="H400" s="223">
        <v>1120.3</v>
      </c>
    </row>
    <row r="401" spans="1:8" ht="30">
      <c r="A401" s="239" t="s">
        <v>250</v>
      </c>
      <c r="B401" s="240">
        <v>917</v>
      </c>
      <c r="C401" s="241">
        <v>1</v>
      </c>
      <c r="D401" s="241">
        <v>4</v>
      </c>
      <c r="E401" s="220" t="s">
        <v>570</v>
      </c>
      <c r="F401" s="221" t="s">
        <v>251</v>
      </c>
      <c r="G401" s="223">
        <v>208.1</v>
      </c>
      <c r="H401" s="223">
        <v>208.1</v>
      </c>
    </row>
    <row r="402" spans="1:8" ht="30">
      <c r="A402" s="239" t="s">
        <v>571</v>
      </c>
      <c r="B402" s="240">
        <v>917</v>
      </c>
      <c r="C402" s="241">
        <v>1</v>
      </c>
      <c r="D402" s="241">
        <v>4</v>
      </c>
      <c r="E402" s="220" t="s">
        <v>572</v>
      </c>
      <c r="F402" s="221" t="s">
        <v>243</v>
      </c>
      <c r="G402" s="223">
        <v>654.9</v>
      </c>
      <c r="H402" s="223">
        <v>654.9</v>
      </c>
    </row>
    <row r="403" spans="1:8" ht="75">
      <c r="A403" s="239" t="s">
        <v>266</v>
      </c>
      <c r="B403" s="240">
        <v>917</v>
      </c>
      <c r="C403" s="241">
        <v>1</v>
      </c>
      <c r="D403" s="241">
        <v>4</v>
      </c>
      <c r="E403" s="220" t="s">
        <v>572</v>
      </c>
      <c r="F403" s="221" t="s">
        <v>127</v>
      </c>
      <c r="G403" s="223">
        <v>599.70000000000005</v>
      </c>
      <c r="H403" s="223">
        <v>599.70000000000005</v>
      </c>
    </row>
    <row r="404" spans="1:8" ht="30">
      <c r="A404" s="239" t="s">
        <v>250</v>
      </c>
      <c r="B404" s="240">
        <v>917</v>
      </c>
      <c r="C404" s="241">
        <v>1</v>
      </c>
      <c r="D404" s="241">
        <v>4</v>
      </c>
      <c r="E404" s="220" t="s">
        <v>572</v>
      </c>
      <c r="F404" s="221" t="s">
        <v>251</v>
      </c>
      <c r="G404" s="223">
        <v>55.2</v>
      </c>
      <c r="H404" s="223">
        <v>55.2</v>
      </c>
    </row>
    <row r="405" spans="1:8" ht="60">
      <c r="A405" s="239" t="s">
        <v>573</v>
      </c>
      <c r="B405" s="240">
        <v>917</v>
      </c>
      <c r="C405" s="241">
        <v>1</v>
      </c>
      <c r="D405" s="241">
        <v>4</v>
      </c>
      <c r="E405" s="220" t="s">
        <v>574</v>
      </c>
      <c r="F405" s="221" t="s">
        <v>243</v>
      </c>
      <c r="G405" s="223">
        <v>654.9</v>
      </c>
      <c r="H405" s="223">
        <v>654.9</v>
      </c>
    </row>
    <row r="406" spans="1:8" ht="75">
      <c r="A406" s="239" t="s">
        <v>266</v>
      </c>
      <c r="B406" s="240">
        <v>917</v>
      </c>
      <c r="C406" s="241">
        <v>1</v>
      </c>
      <c r="D406" s="241">
        <v>4</v>
      </c>
      <c r="E406" s="220" t="s">
        <v>574</v>
      </c>
      <c r="F406" s="221" t="s">
        <v>127</v>
      </c>
      <c r="G406" s="223">
        <v>599.70000000000005</v>
      </c>
      <c r="H406" s="223">
        <v>599.70000000000005</v>
      </c>
    </row>
    <row r="407" spans="1:8" ht="30">
      <c r="A407" s="239" t="s">
        <v>250</v>
      </c>
      <c r="B407" s="240">
        <v>917</v>
      </c>
      <c r="C407" s="241">
        <v>1</v>
      </c>
      <c r="D407" s="241">
        <v>4</v>
      </c>
      <c r="E407" s="220" t="s">
        <v>574</v>
      </c>
      <c r="F407" s="221" t="s">
        <v>251</v>
      </c>
      <c r="G407" s="223">
        <v>55.2</v>
      </c>
      <c r="H407" s="223">
        <v>55.2</v>
      </c>
    </row>
    <row r="408" spans="1:8" ht="104.25" customHeight="1">
      <c r="A408" s="239" t="s">
        <v>575</v>
      </c>
      <c r="B408" s="240">
        <v>917</v>
      </c>
      <c r="C408" s="241">
        <v>1</v>
      </c>
      <c r="D408" s="241">
        <v>4</v>
      </c>
      <c r="E408" s="220" t="s">
        <v>576</v>
      </c>
      <c r="F408" s="221" t="s">
        <v>243</v>
      </c>
      <c r="G408" s="223">
        <v>0.7</v>
      </c>
      <c r="H408" s="223">
        <v>0.7</v>
      </c>
    </row>
    <row r="409" spans="1:8" ht="30">
      <c r="A409" s="239" t="s">
        <v>250</v>
      </c>
      <c r="B409" s="240">
        <v>917</v>
      </c>
      <c r="C409" s="241">
        <v>1</v>
      </c>
      <c r="D409" s="241">
        <v>4</v>
      </c>
      <c r="E409" s="220" t="s">
        <v>576</v>
      </c>
      <c r="F409" s="221" t="s">
        <v>251</v>
      </c>
      <c r="G409" s="223">
        <v>0.7</v>
      </c>
      <c r="H409" s="223">
        <v>0.7</v>
      </c>
    </row>
    <row r="410" spans="1:8" ht="45">
      <c r="A410" s="239" t="s">
        <v>577</v>
      </c>
      <c r="B410" s="240">
        <v>917</v>
      </c>
      <c r="C410" s="241">
        <v>1</v>
      </c>
      <c r="D410" s="241">
        <v>4</v>
      </c>
      <c r="E410" s="220" t="s">
        <v>578</v>
      </c>
      <c r="F410" s="221" t="s">
        <v>243</v>
      </c>
      <c r="G410" s="223">
        <v>37.4</v>
      </c>
      <c r="H410" s="223">
        <v>37.4</v>
      </c>
    </row>
    <row r="411" spans="1:8" ht="75">
      <c r="A411" s="239" t="s">
        <v>266</v>
      </c>
      <c r="B411" s="240">
        <v>917</v>
      </c>
      <c r="C411" s="241">
        <v>1</v>
      </c>
      <c r="D411" s="241">
        <v>4</v>
      </c>
      <c r="E411" s="220" t="s">
        <v>578</v>
      </c>
      <c r="F411" s="221" t="s">
        <v>127</v>
      </c>
      <c r="G411" s="223">
        <v>34.9</v>
      </c>
      <c r="H411" s="223">
        <v>34.9</v>
      </c>
    </row>
    <row r="412" spans="1:8" ht="30">
      <c r="A412" s="239" t="s">
        <v>250</v>
      </c>
      <c r="B412" s="240">
        <v>917</v>
      </c>
      <c r="C412" s="241">
        <v>1</v>
      </c>
      <c r="D412" s="241">
        <v>4</v>
      </c>
      <c r="E412" s="220" t="s">
        <v>578</v>
      </c>
      <c r="F412" s="221" t="s">
        <v>251</v>
      </c>
      <c r="G412" s="223">
        <v>2.5</v>
      </c>
      <c r="H412" s="223">
        <v>2.5</v>
      </c>
    </row>
    <row r="413" spans="1:8">
      <c r="A413" s="239" t="s">
        <v>566</v>
      </c>
      <c r="B413" s="240">
        <v>917</v>
      </c>
      <c r="C413" s="241">
        <v>1</v>
      </c>
      <c r="D413" s="241">
        <v>5</v>
      </c>
      <c r="E413" s="220" t="s">
        <v>243</v>
      </c>
      <c r="F413" s="221" t="s">
        <v>243</v>
      </c>
      <c r="G413" s="223">
        <v>8.1999999999999993</v>
      </c>
      <c r="H413" s="223">
        <v>72.3</v>
      </c>
    </row>
    <row r="414" spans="1:8" ht="45">
      <c r="A414" s="239" t="s">
        <v>528</v>
      </c>
      <c r="B414" s="240">
        <v>917</v>
      </c>
      <c r="C414" s="241">
        <v>1</v>
      </c>
      <c r="D414" s="241">
        <v>5</v>
      </c>
      <c r="E414" s="220" t="s">
        <v>529</v>
      </c>
      <c r="F414" s="221" t="s">
        <v>243</v>
      </c>
      <c r="G414" s="223">
        <v>8.1999999999999993</v>
      </c>
      <c r="H414" s="223">
        <v>72.3</v>
      </c>
    </row>
    <row r="415" spans="1:8" ht="30" customHeight="1">
      <c r="A415" s="239" t="s">
        <v>530</v>
      </c>
      <c r="B415" s="240">
        <v>917</v>
      </c>
      <c r="C415" s="241">
        <v>1</v>
      </c>
      <c r="D415" s="241">
        <v>5</v>
      </c>
      <c r="E415" s="220" t="s">
        <v>531</v>
      </c>
      <c r="F415" s="221" t="s">
        <v>243</v>
      </c>
      <c r="G415" s="223">
        <v>8.1999999999999993</v>
      </c>
      <c r="H415" s="223">
        <v>72.3</v>
      </c>
    </row>
    <row r="416" spans="1:8" ht="30">
      <c r="A416" s="239" t="s">
        <v>562</v>
      </c>
      <c r="B416" s="240">
        <v>917</v>
      </c>
      <c r="C416" s="241">
        <v>1</v>
      </c>
      <c r="D416" s="241">
        <v>5</v>
      </c>
      <c r="E416" s="220" t="s">
        <v>563</v>
      </c>
      <c r="F416" s="221" t="s">
        <v>243</v>
      </c>
      <c r="G416" s="223">
        <v>8.1999999999999993</v>
      </c>
      <c r="H416" s="223">
        <v>72.3</v>
      </c>
    </row>
    <row r="417" spans="1:8" ht="60">
      <c r="A417" s="239" t="s">
        <v>564</v>
      </c>
      <c r="B417" s="240">
        <v>917</v>
      </c>
      <c r="C417" s="241">
        <v>1</v>
      </c>
      <c r="D417" s="241">
        <v>5</v>
      </c>
      <c r="E417" s="220" t="s">
        <v>565</v>
      </c>
      <c r="F417" s="221" t="s">
        <v>243</v>
      </c>
      <c r="G417" s="223">
        <v>8.1999999999999993</v>
      </c>
      <c r="H417" s="223">
        <v>72.3</v>
      </c>
    </row>
    <row r="418" spans="1:8" ht="30">
      <c r="A418" s="239" t="s">
        <v>250</v>
      </c>
      <c r="B418" s="240">
        <v>917</v>
      </c>
      <c r="C418" s="241">
        <v>1</v>
      </c>
      <c r="D418" s="241">
        <v>5</v>
      </c>
      <c r="E418" s="220" t="s">
        <v>565</v>
      </c>
      <c r="F418" s="221" t="s">
        <v>251</v>
      </c>
      <c r="G418" s="223">
        <v>8.1999999999999993</v>
      </c>
      <c r="H418" s="223">
        <v>72.3</v>
      </c>
    </row>
    <row r="419" spans="1:8">
      <c r="A419" s="239" t="s">
        <v>740</v>
      </c>
      <c r="B419" s="240">
        <v>917</v>
      </c>
      <c r="C419" s="241">
        <v>1</v>
      </c>
      <c r="D419" s="241">
        <v>11</v>
      </c>
      <c r="E419" s="220" t="s">
        <v>243</v>
      </c>
      <c r="F419" s="221" t="s">
        <v>243</v>
      </c>
      <c r="G419" s="223">
        <v>300</v>
      </c>
      <c r="H419" s="223">
        <v>300</v>
      </c>
    </row>
    <row r="420" spans="1:8">
      <c r="A420" s="239" t="s">
        <v>708</v>
      </c>
      <c r="B420" s="240">
        <v>917</v>
      </c>
      <c r="C420" s="241">
        <v>1</v>
      </c>
      <c r="D420" s="241">
        <v>11</v>
      </c>
      <c r="E420" s="220" t="s">
        <v>709</v>
      </c>
      <c r="F420" s="221" t="s">
        <v>243</v>
      </c>
      <c r="G420" s="223">
        <v>300</v>
      </c>
      <c r="H420" s="223">
        <v>300</v>
      </c>
    </row>
    <row r="421" spans="1:8">
      <c r="A421" s="239" t="s">
        <v>736</v>
      </c>
      <c r="B421" s="240">
        <v>917</v>
      </c>
      <c r="C421" s="241">
        <v>1</v>
      </c>
      <c r="D421" s="241">
        <v>11</v>
      </c>
      <c r="E421" s="220" t="s">
        <v>737</v>
      </c>
      <c r="F421" s="221" t="s">
        <v>243</v>
      </c>
      <c r="G421" s="223">
        <v>300</v>
      </c>
      <c r="H421" s="223">
        <v>300</v>
      </c>
    </row>
    <row r="422" spans="1:8" ht="30">
      <c r="A422" s="239" t="s">
        <v>738</v>
      </c>
      <c r="B422" s="240">
        <v>917</v>
      </c>
      <c r="C422" s="241">
        <v>1</v>
      </c>
      <c r="D422" s="241">
        <v>11</v>
      </c>
      <c r="E422" s="220" t="s">
        <v>739</v>
      </c>
      <c r="F422" s="221" t="s">
        <v>243</v>
      </c>
      <c r="G422" s="223">
        <v>300</v>
      </c>
      <c r="H422" s="223">
        <v>300</v>
      </c>
    </row>
    <row r="423" spans="1:8">
      <c r="A423" s="239" t="s">
        <v>262</v>
      </c>
      <c r="B423" s="240">
        <v>917</v>
      </c>
      <c r="C423" s="241">
        <v>1</v>
      </c>
      <c r="D423" s="241">
        <v>11</v>
      </c>
      <c r="E423" s="220" t="s">
        <v>739</v>
      </c>
      <c r="F423" s="221" t="s">
        <v>263</v>
      </c>
      <c r="G423" s="223">
        <v>300</v>
      </c>
      <c r="H423" s="223">
        <v>300</v>
      </c>
    </row>
    <row r="424" spans="1:8">
      <c r="A424" s="239" t="s">
        <v>401</v>
      </c>
      <c r="B424" s="240">
        <v>917</v>
      </c>
      <c r="C424" s="241">
        <v>1</v>
      </c>
      <c r="D424" s="241">
        <v>13</v>
      </c>
      <c r="E424" s="220" t="s">
        <v>243</v>
      </c>
      <c r="F424" s="221" t="s">
        <v>243</v>
      </c>
      <c r="G424" s="223">
        <v>1775.9</v>
      </c>
      <c r="H424" s="223">
        <v>1817.3</v>
      </c>
    </row>
    <row r="425" spans="1:8" ht="60">
      <c r="A425" s="239" t="s">
        <v>408</v>
      </c>
      <c r="B425" s="240">
        <v>917</v>
      </c>
      <c r="C425" s="241">
        <v>1</v>
      </c>
      <c r="D425" s="241">
        <v>13</v>
      </c>
      <c r="E425" s="220" t="s">
        <v>409</v>
      </c>
      <c r="F425" s="221" t="s">
        <v>243</v>
      </c>
      <c r="G425" s="223">
        <v>114.6</v>
      </c>
      <c r="H425" s="223">
        <v>114.6</v>
      </c>
    </row>
    <row r="426" spans="1:8" ht="45">
      <c r="A426" s="239" t="s">
        <v>410</v>
      </c>
      <c r="B426" s="240">
        <v>917</v>
      </c>
      <c r="C426" s="241">
        <v>1</v>
      </c>
      <c r="D426" s="241">
        <v>13</v>
      </c>
      <c r="E426" s="220" t="s">
        <v>411</v>
      </c>
      <c r="F426" s="221" t="s">
        <v>243</v>
      </c>
      <c r="G426" s="223">
        <v>114.6</v>
      </c>
      <c r="H426" s="223">
        <v>114.6</v>
      </c>
    </row>
    <row r="427" spans="1:8" ht="60">
      <c r="A427" s="239" t="s">
        <v>420</v>
      </c>
      <c r="B427" s="240">
        <v>917</v>
      </c>
      <c r="C427" s="241">
        <v>1</v>
      </c>
      <c r="D427" s="241">
        <v>13</v>
      </c>
      <c r="E427" s="220" t="s">
        <v>421</v>
      </c>
      <c r="F427" s="221" t="s">
        <v>243</v>
      </c>
      <c r="G427" s="223">
        <v>114.6</v>
      </c>
      <c r="H427" s="223">
        <v>114.6</v>
      </c>
    </row>
    <row r="428" spans="1:8" ht="29.25" customHeight="1">
      <c r="A428" s="239" t="s">
        <v>422</v>
      </c>
      <c r="B428" s="240">
        <v>917</v>
      </c>
      <c r="C428" s="241">
        <v>1</v>
      </c>
      <c r="D428" s="241">
        <v>13</v>
      </c>
      <c r="E428" s="220" t="s">
        <v>423</v>
      </c>
      <c r="F428" s="221" t="s">
        <v>243</v>
      </c>
      <c r="G428" s="223">
        <v>114.6</v>
      </c>
      <c r="H428" s="223">
        <v>114.6</v>
      </c>
    </row>
    <row r="429" spans="1:8" ht="30">
      <c r="A429" s="239" t="s">
        <v>250</v>
      </c>
      <c r="B429" s="240">
        <v>917</v>
      </c>
      <c r="C429" s="241">
        <v>1</v>
      </c>
      <c r="D429" s="241">
        <v>13</v>
      </c>
      <c r="E429" s="220" t="s">
        <v>423</v>
      </c>
      <c r="F429" s="221" t="s">
        <v>251</v>
      </c>
      <c r="G429" s="223">
        <v>4.2</v>
      </c>
      <c r="H429" s="223">
        <v>4.2</v>
      </c>
    </row>
    <row r="430" spans="1:8">
      <c r="A430" s="239" t="s">
        <v>262</v>
      </c>
      <c r="B430" s="240">
        <v>917</v>
      </c>
      <c r="C430" s="241">
        <v>1</v>
      </c>
      <c r="D430" s="241">
        <v>13</v>
      </c>
      <c r="E430" s="220" t="s">
        <v>423</v>
      </c>
      <c r="F430" s="221" t="s">
        <v>263</v>
      </c>
      <c r="G430" s="223">
        <v>110.4</v>
      </c>
      <c r="H430" s="223">
        <v>110.4</v>
      </c>
    </row>
    <row r="431" spans="1:8" ht="45">
      <c r="A431" s="239" t="s">
        <v>528</v>
      </c>
      <c r="B431" s="240">
        <v>917</v>
      </c>
      <c r="C431" s="241">
        <v>1</v>
      </c>
      <c r="D431" s="241">
        <v>13</v>
      </c>
      <c r="E431" s="220" t="s">
        <v>529</v>
      </c>
      <c r="F431" s="221" t="s">
        <v>243</v>
      </c>
      <c r="G431" s="223">
        <v>1557.8</v>
      </c>
      <c r="H431" s="223">
        <v>1599.2</v>
      </c>
    </row>
    <row r="432" spans="1:8" ht="30" customHeight="1">
      <c r="A432" s="239" t="s">
        <v>530</v>
      </c>
      <c r="B432" s="240">
        <v>917</v>
      </c>
      <c r="C432" s="241">
        <v>1</v>
      </c>
      <c r="D432" s="241">
        <v>13</v>
      </c>
      <c r="E432" s="220" t="s">
        <v>531</v>
      </c>
      <c r="F432" s="221" t="s">
        <v>243</v>
      </c>
      <c r="G432" s="223">
        <v>1347.8</v>
      </c>
      <c r="H432" s="223">
        <v>1389.2</v>
      </c>
    </row>
    <row r="433" spans="1:8" ht="45.75" customHeight="1">
      <c r="A433" s="239" t="s">
        <v>545</v>
      </c>
      <c r="B433" s="240">
        <v>917</v>
      </c>
      <c r="C433" s="241">
        <v>1</v>
      </c>
      <c r="D433" s="241">
        <v>13</v>
      </c>
      <c r="E433" s="220" t="s">
        <v>546</v>
      </c>
      <c r="F433" s="221" t="s">
        <v>243</v>
      </c>
      <c r="G433" s="223">
        <v>1347.8</v>
      </c>
      <c r="H433" s="223">
        <v>1389.2</v>
      </c>
    </row>
    <row r="434" spans="1:8" ht="75" customHeight="1">
      <c r="A434" s="239" t="s">
        <v>547</v>
      </c>
      <c r="B434" s="240">
        <v>917</v>
      </c>
      <c r="C434" s="241">
        <v>1</v>
      </c>
      <c r="D434" s="241">
        <v>13</v>
      </c>
      <c r="E434" s="220" t="s">
        <v>548</v>
      </c>
      <c r="F434" s="221" t="s">
        <v>243</v>
      </c>
      <c r="G434" s="223">
        <v>1344.8</v>
      </c>
      <c r="H434" s="223">
        <v>1386.2</v>
      </c>
    </row>
    <row r="435" spans="1:8" ht="30">
      <c r="A435" s="239" t="s">
        <v>289</v>
      </c>
      <c r="B435" s="240">
        <v>917</v>
      </c>
      <c r="C435" s="241">
        <v>1</v>
      </c>
      <c r="D435" s="241">
        <v>13</v>
      </c>
      <c r="E435" s="220" t="s">
        <v>548</v>
      </c>
      <c r="F435" s="221" t="s">
        <v>290</v>
      </c>
      <c r="G435" s="223">
        <v>1344.8</v>
      </c>
      <c r="H435" s="223">
        <v>1386.2</v>
      </c>
    </row>
    <row r="436" spans="1:8" ht="45">
      <c r="A436" s="239" t="s">
        <v>549</v>
      </c>
      <c r="B436" s="240">
        <v>917</v>
      </c>
      <c r="C436" s="241">
        <v>1</v>
      </c>
      <c r="D436" s="241">
        <v>13</v>
      </c>
      <c r="E436" s="220" t="s">
        <v>550</v>
      </c>
      <c r="F436" s="221" t="s">
        <v>243</v>
      </c>
      <c r="G436" s="223">
        <v>3</v>
      </c>
      <c r="H436" s="223">
        <v>3</v>
      </c>
    </row>
    <row r="437" spans="1:8" ht="30">
      <c r="A437" s="239" t="s">
        <v>289</v>
      </c>
      <c r="B437" s="240">
        <v>917</v>
      </c>
      <c r="C437" s="241">
        <v>1</v>
      </c>
      <c r="D437" s="241">
        <v>13</v>
      </c>
      <c r="E437" s="220" t="s">
        <v>550</v>
      </c>
      <c r="F437" s="221" t="s">
        <v>290</v>
      </c>
      <c r="G437" s="223">
        <v>3</v>
      </c>
      <c r="H437" s="223">
        <v>3</v>
      </c>
    </row>
    <row r="438" spans="1:8" ht="30">
      <c r="A438" s="239" t="s">
        <v>579</v>
      </c>
      <c r="B438" s="240">
        <v>917</v>
      </c>
      <c r="C438" s="241">
        <v>1</v>
      </c>
      <c r="D438" s="241">
        <v>13</v>
      </c>
      <c r="E438" s="220" t="s">
        <v>580</v>
      </c>
      <c r="F438" s="221" t="s">
        <v>243</v>
      </c>
      <c r="G438" s="223">
        <v>210</v>
      </c>
      <c r="H438" s="223">
        <v>210</v>
      </c>
    </row>
    <row r="439" spans="1:8" ht="60">
      <c r="A439" s="239" t="s">
        <v>581</v>
      </c>
      <c r="B439" s="240">
        <v>917</v>
      </c>
      <c r="C439" s="241">
        <v>1</v>
      </c>
      <c r="D439" s="241">
        <v>13</v>
      </c>
      <c r="E439" s="220" t="s">
        <v>582</v>
      </c>
      <c r="F439" s="221" t="s">
        <v>243</v>
      </c>
      <c r="G439" s="223">
        <v>210</v>
      </c>
      <c r="H439" s="223">
        <v>210</v>
      </c>
    </row>
    <row r="440" spans="1:8" ht="30">
      <c r="A440" s="239" t="s">
        <v>583</v>
      </c>
      <c r="B440" s="240">
        <v>917</v>
      </c>
      <c r="C440" s="241">
        <v>1</v>
      </c>
      <c r="D440" s="241">
        <v>13</v>
      </c>
      <c r="E440" s="220" t="s">
        <v>584</v>
      </c>
      <c r="F440" s="221" t="s">
        <v>243</v>
      </c>
      <c r="G440" s="223">
        <v>210</v>
      </c>
      <c r="H440" s="223">
        <v>210</v>
      </c>
    </row>
    <row r="441" spans="1:8">
      <c r="A441" s="239" t="s">
        <v>262</v>
      </c>
      <c r="B441" s="240">
        <v>917</v>
      </c>
      <c r="C441" s="241">
        <v>1</v>
      </c>
      <c r="D441" s="241">
        <v>13</v>
      </c>
      <c r="E441" s="220" t="s">
        <v>584</v>
      </c>
      <c r="F441" s="221" t="s">
        <v>263</v>
      </c>
      <c r="G441" s="223">
        <v>210</v>
      </c>
      <c r="H441" s="223">
        <v>210</v>
      </c>
    </row>
    <row r="442" spans="1:8" ht="45">
      <c r="A442" s="239" t="s">
        <v>585</v>
      </c>
      <c r="B442" s="240">
        <v>917</v>
      </c>
      <c r="C442" s="241">
        <v>1</v>
      </c>
      <c r="D442" s="241">
        <v>13</v>
      </c>
      <c r="E442" s="220" t="s">
        <v>586</v>
      </c>
      <c r="F442" s="221" t="s">
        <v>243</v>
      </c>
      <c r="G442" s="223">
        <v>103.5</v>
      </c>
      <c r="H442" s="223">
        <v>103.5</v>
      </c>
    </row>
    <row r="443" spans="1:8" ht="45">
      <c r="A443" s="239" t="s">
        <v>597</v>
      </c>
      <c r="B443" s="240">
        <v>917</v>
      </c>
      <c r="C443" s="241">
        <v>1</v>
      </c>
      <c r="D443" s="241">
        <v>13</v>
      </c>
      <c r="E443" s="220" t="s">
        <v>598</v>
      </c>
      <c r="F443" s="221" t="s">
        <v>243</v>
      </c>
      <c r="G443" s="223">
        <v>33.5</v>
      </c>
      <c r="H443" s="223">
        <v>33.5</v>
      </c>
    </row>
    <row r="444" spans="1:8" ht="60" customHeight="1">
      <c r="A444" s="239" t="s">
        <v>599</v>
      </c>
      <c r="B444" s="240">
        <v>917</v>
      </c>
      <c r="C444" s="241">
        <v>1</v>
      </c>
      <c r="D444" s="241">
        <v>13</v>
      </c>
      <c r="E444" s="220" t="s">
        <v>600</v>
      </c>
      <c r="F444" s="221" t="s">
        <v>243</v>
      </c>
      <c r="G444" s="223">
        <v>33.5</v>
      </c>
      <c r="H444" s="223">
        <v>33.5</v>
      </c>
    </row>
    <row r="445" spans="1:8" ht="30">
      <c r="A445" s="239" t="s">
        <v>601</v>
      </c>
      <c r="B445" s="240">
        <v>917</v>
      </c>
      <c r="C445" s="241">
        <v>1</v>
      </c>
      <c r="D445" s="241">
        <v>13</v>
      </c>
      <c r="E445" s="220" t="s">
        <v>602</v>
      </c>
      <c r="F445" s="221" t="s">
        <v>243</v>
      </c>
      <c r="G445" s="223">
        <v>30.5</v>
      </c>
      <c r="H445" s="223">
        <v>30.5</v>
      </c>
    </row>
    <row r="446" spans="1:8" ht="30">
      <c r="A446" s="239" t="s">
        <v>250</v>
      </c>
      <c r="B446" s="240">
        <v>917</v>
      </c>
      <c r="C446" s="241">
        <v>1</v>
      </c>
      <c r="D446" s="241">
        <v>13</v>
      </c>
      <c r="E446" s="220" t="s">
        <v>602</v>
      </c>
      <c r="F446" s="221" t="s">
        <v>251</v>
      </c>
      <c r="G446" s="223">
        <v>30.5</v>
      </c>
      <c r="H446" s="223">
        <v>30.5</v>
      </c>
    </row>
    <row r="447" spans="1:8">
      <c r="A447" s="239" t="s">
        <v>603</v>
      </c>
      <c r="B447" s="240">
        <v>917</v>
      </c>
      <c r="C447" s="241">
        <v>1</v>
      </c>
      <c r="D447" s="241">
        <v>13</v>
      </c>
      <c r="E447" s="220" t="s">
        <v>604</v>
      </c>
      <c r="F447" s="221" t="s">
        <v>243</v>
      </c>
      <c r="G447" s="223">
        <v>3</v>
      </c>
      <c r="H447" s="223">
        <v>3</v>
      </c>
    </row>
    <row r="448" spans="1:8" ht="30">
      <c r="A448" s="239" t="s">
        <v>250</v>
      </c>
      <c r="B448" s="240">
        <v>917</v>
      </c>
      <c r="C448" s="241">
        <v>1</v>
      </c>
      <c r="D448" s="241">
        <v>13</v>
      </c>
      <c r="E448" s="220" t="s">
        <v>604</v>
      </c>
      <c r="F448" s="221" t="s">
        <v>251</v>
      </c>
      <c r="G448" s="223">
        <v>3</v>
      </c>
      <c r="H448" s="223">
        <v>3</v>
      </c>
    </row>
    <row r="449" spans="1:8" ht="30">
      <c r="A449" s="239" t="s">
        <v>605</v>
      </c>
      <c r="B449" s="240">
        <v>917</v>
      </c>
      <c r="C449" s="241">
        <v>1</v>
      </c>
      <c r="D449" s="241">
        <v>13</v>
      </c>
      <c r="E449" s="220" t="s">
        <v>606</v>
      </c>
      <c r="F449" s="221" t="s">
        <v>243</v>
      </c>
      <c r="G449" s="223">
        <v>70</v>
      </c>
      <c r="H449" s="223">
        <v>70</v>
      </c>
    </row>
    <row r="450" spans="1:8" ht="60">
      <c r="A450" s="239" t="s">
        <v>607</v>
      </c>
      <c r="B450" s="240">
        <v>917</v>
      </c>
      <c r="C450" s="241">
        <v>1</v>
      </c>
      <c r="D450" s="241">
        <v>13</v>
      </c>
      <c r="E450" s="220" t="s">
        <v>608</v>
      </c>
      <c r="F450" s="221" t="s">
        <v>243</v>
      </c>
      <c r="G450" s="223">
        <v>70</v>
      </c>
      <c r="H450" s="223">
        <v>70</v>
      </c>
    </row>
    <row r="451" spans="1:8" ht="45">
      <c r="A451" s="239" t="s">
        <v>609</v>
      </c>
      <c r="B451" s="240">
        <v>917</v>
      </c>
      <c r="C451" s="241">
        <v>1</v>
      </c>
      <c r="D451" s="241">
        <v>13</v>
      </c>
      <c r="E451" s="220" t="s">
        <v>610</v>
      </c>
      <c r="F451" s="221" t="s">
        <v>243</v>
      </c>
      <c r="G451" s="223">
        <v>25</v>
      </c>
      <c r="H451" s="223">
        <v>25</v>
      </c>
    </row>
    <row r="452" spans="1:8" ht="30">
      <c r="A452" s="239" t="s">
        <v>250</v>
      </c>
      <c r="B452" s="240">
        <v>917</v>
      </c>
      <c r="C452" s="241">
        <v>1</v>
      </c>
      <c r="D452" s="241">
        <v>13</v>
      </c>
      <c r="E452" s="220" t="s">
        <v>610</v>
      </c>
      <c r="F452" s="221" t="s">
        <v>251</v>
      </c>
      <c r="G452" s="223">
        <v>25</v>
      </c>
      <c r="H452" s="223">
        <v>25</v>
      </c>
    </row>
    <row r="453" spans="1:8" ht="45">
      <c r="A453" s="239" t="s">
        <v>611</v>
      </c>
      <c r="B453" s="240">
        <v>917</v>
      </c>
      <c r="C453" s="241">
        <v>1</v>
      </c>
      <c r="D453" s="241">
        <v>13</v>
      </c>
      <c r="E453" s="220" t="s">
        <v>612</v>
      </c>
      <c r="F453" s="221" t="s">
        <v>243</v>
      </c>
      <c r="G453" s="223">
        <v>15</v>
      </c>
      <c r="H453" s="223">
        <v>15</v>
      </c>
    </row>
    <row r="454" spans="1:8" ht="30">
      <c r="A454" s="239" t="s">
        <v>250</v>
      </c>
      <c r="B454" s="240">
        <v>917</v>
      </c>
      <c r="C454" s="241">
        <v>1</v>
      </c>
      <c r="D454" s="241">
        <v>13</v>
      </c>
      <c r="E454" s="220" t="s">
        <v>612</v>
      </c>
      <c r="F454" s="221" t="s">
        <v>251</v>
      </c>
      <c r="G454" s="223">
        <v>15</v>
      </c>
      <c r="H454" s="223">
        <v>15</v>
      </c>
    </row>
    <row r="455" spans="1:8" ht="74.25" customHeight="1">
      <c r="A455" s="239" t="s">
        <v>613</v>
      </c>
      <c r="B455" s="240">
        <v>917</v>
      </c>
      <c r="C455" s="241">
        <v>1</v>
      </c>
      <c r="D455" s="241">
        <v>13</v>
      </c>
      <c r="E455" s="220" t="s">
        <v>614</v>
      </c>
      <c r="F455" s="221" t="s">
        <v>243</v>
      </c>
      <c r="G455" s="223">
        <v>5</v>
      </c>
      <c r="H455" s="223">
        <v>5</v>
      </c>
    </row>
    <row r="456" spans="1:8" ht="30">
      <c r="A456" s="239" t="s">
        <v>250</v>
      </c>
      <c r="B456" s="240">
        <v>917</v>
      </c>
      <c r="C456" s="241">
        <v>1</v>
      </c>
      <c r="D456" s="241">
        <v>13</v>
      </c>
      <c r="E456" s="220" t="s">
        <v>614</v>
      </c>
      <c r="F456" s="221" t="s">
        <v>251</v>
      </c>
      <c r="G456" s="223">
        <v>5</v>
      </c>
      <c r="H456" s="223">
        <v>5</v>
      </c>
    </row>
    <row r="457" spans="1:8" ht="45">
      <c r="A457" s="239" t="s">
        <v>615</v>
      </c>
      <c r="B457" s="240">
        <v>917</v>
      </c>
      <c r="C457" s="241">
        <v>1</v>
      </c>
      <c r="D457" s="241">
        <v>13</v>
      </c>
      <c r="E457" s="220" t="s">
        <v>616</v>
      </c>
      <c r="F457" s="221" t="s">
        <v>243</v>
      </c>
      <c r="G457" s="223">
        <v>10</v>
      </c>
      <c r="H457" s="223">
        <v>10</v>
      </c>
    </row>
    <row r="458" spans="1:8" ht="30">
      <c r="A458" s="239" t="s">
        <v>250</v>
      </c>
      <c r="B458" s="240">
        <v>917</v>
      </c>
      <c r="C458" s="241">
        <v>1</v>
      </c>
      <c r="D458" s="241">
        <v>13</v>
      </c>
      <c r="E458" s="220" t="s">
        <v>616</v>
      </c>
      <c r="F458" s="221" t="s">
        <v>251</v>
      </c>
      <c r="G458" s="223">
        <v>10</v>
      </c>
      <c r="H458" s="223">
        <v>10</v>
      </c>
    </row>
    <row r="459" spans="1:8" ht="60">
      <c r="A459" s="239" t="s">
        <v>617</v>
      </c>
      <c r="B459" s="240">
        <v>917</v>
      </c>
      <c r="C459" s="241">
        <v>1</v>
      </c>
      <c r="D459" s="241">
        <v>13</v>
      </c>
      <c r="E459" s="220" t="s">
        <v>618</v>
      </c>
      <c r="F459" s="221" t="s">
        <v>243</v>
      </c>
      <c r="G459" s="223">
        <v>15</v>
      </c>
      <c r="H459" s="223">
        <v>15</v>
      </c>
    </row>
    <row r="460" spans="1:8" ht="30">
      <c r="A460" s="239" t="s">
        <v>250</v>
      </c>
      <c r="B460" s="240">
        <v>917</v>
      </c>
      <c r="C460" s="241">
        <v>1</v>
      </c>
      <c r="D460" s="241">
        <v>13</v>
      </c>
      <c r="E460" s="220" t="s">
        <v>618</v>
      </c>
      <c r="F460" s="221" t="s">
        <v>251</v>
      </c>
      <c r="G460" s="223">
        <v>15</v>
      </c>
      <c r="H460" s="223">
        <v>15</v>
      </c>
    </row>
    <row r="461" spans="1:8">
      <c r="A461" s="239" t="s">
        <v>777</v>
      </c>
      <c r="B461" s="240">
        <v>917</v>
      </c>
      <c r="C461" s="241">
        <v>2</v>
      </c>
      <c r="D461" s="241">
        <v>0</v>
      </c>
      <c r="E461" s="220" t="s">
        <v>243</v>
      </c>
      <c r="F461" s="221" t="s">
        <v>243</v>
      </c>
      <c r="G461" s="223">
        <v>80</v>
      </c>
      <c r="H461" s="223">
        <v>36</v>
      </c>
    </row>
    <row r="462" spans="1:8">
      <c r="A462" s="239" t="s">
        <v>745</v>
      </c>
      <c r="B462" s="240">
        <v>917</v>
      </c>
      <c r="C462" s="241">
        <v>2</v>
      </c>
      <c r="D462" s="241">
        <v>4</v>
      </c>
      <c r="E462" s="220" t="s">
        <v>243</v>
      </c>
      <c r="F462" s="221" t="s">
        <v>243</v>
      </c>
      <c r="G462" s="223">
        <v>80</v>
      </c>
      <c r="H462" s="223">
        <v>36</v>
      </c>
    </row>
    <row r="463" spans="1:8">
      <c r="A463" s="239" t="s">
        <v>708</v>
      </c>
      <c r="B463" s="240">
        <v>917</v>
      </c>
      <c r="C463" s="241">
        <v>2</v>
      </c>
      <c r="D463" s="241">
        <v>4</v>
      </c>
      <c r="E463" s="220" t="s">
        <v>709</v>
      </c>
      <c r="F463" s="221" t="s">
        <v>243</v>
      </c>
      <c r="G463" s="223">
        <v>80</v>
      </c>
      <c r="H463" s="223">
        <v>36</v>
      </c>
    </row>
    <row r="464" spans="1:8" ht="30">
      <c r="A464" s="239" t="s">
        <v>741</v>
      </c>
      <c r="B464" s="240">
        <v>917</v>
      </c>
      <c r="C464" s="241">
        <v>2</v>
      </c>
      <c r="D464" s="241">
        <v>4</v>
      </c>
      <c r="E464" s="220" t="s">
        <v>742</v>
      </c>
      <c r="F464" s="221" t="s">
        <v>243</v>
      </c>
      <c r="G464" s="223">
        <v>80</v>
      </c>
      <c r="H464" s="223">
        <v>36</v>
      </c>
    </row>
    <row r="465" spans="1:8" ht="75">
      <c r="A465" s="239" t="s">
        <v>743</v>
      </c>
      <c r="B465" s="240">
        <v>917</v>
      </c>
      <c r="C465" s="241">
        <v>2</v>
      </c>
      <c r="D465" s="241">
        <v>4</v>
      </c>
      <c r="E465" s="220" t="s">
        <v>744</v>
      </c>
      <c r="F465" s="221" t="s">
        <v>243</v>
      </c>
      <c r="G465" s="223">
        <v>80</v>
      </c>
      <c r="H465" s="223">
        <v>36</v>
      </c>
    </row>
    <row r="466" spans="1:8" ht="30">
      <c r="A466" s="239" t="s">
        <v>250</v>
      </c>
      <c r="B466" s="240">
        <v>917</v>
      </c>
      <c r="C466" s="241">
        <v>2</v>
      </c>
      <c r="D466" s="241">
        <v>4</v>
      </c>
      <c r="E466" s="220" t="s">
        <v>744</v>
      </c>
      <c r="F466" s="221" t="s">
        <v>251</v>
      </c>
      <c r="G466" s="223">
        <v>80</v>
      </c>
      <c r="H466" s="223">
        <v>36</v>
      </c>
    </row>
    <row r="467" spans="1:8">
      <c r="A467" s="239" t="s">
        <v>772</v>
      </c>
      <c r="B467" s="240">
        <v>917</v>
      </c>
      <c r="C467" s="241">
        <v>4</v>
      </c>
      <c r="D467" s="241">
        <v>0</v>
      </c>
      <c r="E467" s="220" t="s">
        <v>243</v>
      </c>
      <c r="F467" s="221" t="s">
        <v>243</v>
      </c>
      <c r="G467" s="223">
        <v>1159.2</v>
      </c>
      <c r="H467" s="223">
        <v>1159.2</v>
      </c>
    </row>
    <row r="468" spans="1:8">
      <c r="A468" s="239" t="s">
        <v>430</v>
      </c>
      <c r="B468" s="240">
        <v>917</v>
      </c>
      <c r="C468" s="241">
        <v>4</v>
      </c>
      <c r="D468" s="241">
        <v>5</v>
      </c>
      <c r="E468" s="220" t="s">
        <v>243</v>
      </c>
      <c r="F468" s="221" t="s">
        <v>243</v>
      </c>
      <c r="G468" s="223">
        <v>1159.2</v>
      </c>
      <c r="H468" s="223">
        <v>1159.2</v>
      </c>
    </row>
    <row r="469" spans="1:8" ht="60">
      <c r="A469" s="239" t="s">
        <v>408</v>
      </c>
      <c r="B469" s="240">
        <v>917</v>
      </c>
      <c r="C469" s="241">
        <v>4</v>
      </c>
      <c r="D469" s="241">
        <v>5</v>
      </c>
      <c r="E469" s="220" t="s">
        <v>409</v>
      </c>
      <c r="F469" s="221" t="s">
        <v>243</v>
      </c>
      <c r="G469" s="223">
        <v>1159.2</v>
      </c>
      <c r="H469" s="223">
        <v>1159.2</v>
      </c>
    </row>
    <row r="470" spans="1:8" ht="45">
      <c r="A470" s="239" t="s">
        <v>424</v>
      </c>
      <c r="B470" s="240">
        <v>917</v>
      </c>
      <c r="C470" s="241">
        <v>4</v>
      </c>
      <c r="D470" s="241">
        <v>5</v>
      </c>
      <c r="E470" s="220" t="s">
        <v>425</v>
      </c>
      <c r="F470" s="221" t="s">
        <v>243</v>
      </c>
      <c r="G470" s="223">
        <v>1159.2</v>
      </c>
      <c r="H470" s="223">
        <v>1159.2</v>
      </c>
    </row>
    <row r="471" spans="1:8" ht="30" customHeight="1">
      <c r="A471" s="239" t="s">
        <v>426</v>
      </c>
      <c r="B471" s="240">
        <v>917</v>
      </c>
      <c r="C471" s="241">
        <v>4</v>
      </c>
      <c r="D471" s="241">
        <v>5</v>
      </c>
      <c r="E471" s="220" t="s">
        <v>427</v>
      </c>
      <c r="F471" s="221" t="s">
        <v>243</v>
      </c>
      <c r="G471" s="223">
        <v>1159.2</v>
      </c>
      <c r="H471" s="223">
        <v>1159.2</v>
      </c>
    </row>
    <row r="472" spans="1:8" ht="75">
      <c r="A472" s="239" t="s">
        <v>428</v>
      </c>
      <c r="B472" s="240">
        <v>917</v>
      </c>
      <c r="C472" s="241">
        <v>4</v>
      </c>
      <c r="D472" s="241">
        <v>5</v>
      </c>
      <c r="E472" s="220" t="s">
        <v>429</v>
      </c>
      <c r="F472" s="221" t="s">
        <v>243</v>
      </c>
      <c r="G472" s="223">
        <v>1159.2</v>
      </c>
      <c r="H472" s="223">
        <v>1159.2</v>
      </c>
    </row>
    <row r="473" spans="1:8" ht="30">
      <c r="A473" s="239" t="s">
        <v>250</v>
      </c>
      <c r="B473" s="240">
        <v>917</v>
      </c>
      <c r="C473" s="241">
        <v>4</v>
      </c>
      <c r="D473" s="241">
        <v>5</v>
      </c>
      <c r="E473" s="220" t="s">
        <v>429</v>
      </c>
      <c r="F473" s="221" t="s">
        <v>251</v>
      </c>
      <c r="G473" s="223">
        <v>1159.2</v>
      </c>
      <c r="H473" s="223">
        <v>1159.2</v>
      </c>
    </row>
    <row r="474" spans="1:8">
      <c r="A474" s="239" t="s">
        <v>764</v>
      </c>
      <c r="B474" s="240">
        <v>917</v>
      </c>
      <c r="C474" s="241">
        <v>7</v>
      </c>
      <c r="D474" s="241">
        <v>0</v>
      </c>
      <c r="E474" s="220" t="s">
        <v>243</v>
      </c>
      <c r="F474" s="221" t="s">
        <v>243</v>
      </c>
      <c r="G474" s="223">
        <v>353.5</v>
      </c>
      <c r="H474" s="223">
        <v>353.5</v>
      </c>
    </row>
    <row r="475" spans="1:8" ht="30">
      <c r="A475" s="239" t="s">
        <v>259</v>
      </c>
      <c r="B475" s="240">
        <v>917</v>
      </c>
      <c r="C475" s="241">
        <v>7</v>
      </c>
      <c r="D475" s="241">
        <v>5</v>
      </c>
      <c r="E475" s="220" t="s">
        <v>243</v>
      </c>
      <c r="F475" s="221" t="s">
        <v>243</v>
      </c>
      <c r="G475" s="223">
        <v>103.5</v>
      </c>
      <c r="H475" s="223">
        <v>103.5</v>
      </c>
    </row>
    <row r="476" spans="1:8" ht="45">
      <c r="A476" s="239" t="s">
        <v>528</v>
      </c>
      <c r="B476" s="240">
        <v>917</v>
      </c>
      <c r="C476" s="241">
        <v>7</v>
      </c>
      <c r="D476" s="241">
        <v>5</v>
      </c>
      <c r="E476" s="220" t="s">
        <v>529</v>
      </c>
      <c r="F476" s="221" t="s">
        <v>243</v>
      </c>
      <c r="G476" s="223">
        <v>103.5</v>
      </c>
      <c r="H476" s="223">
        <v>103.5</v>
      </c>
    </row>
    <row r="477" spans="1:8" ht="29.25" customHeight="1">
      <c r="A477" s="239" t="s">
        <v>530</v>
      </c>
      <c r="B477" s="240">
        <v>917</v>
      </c>
      <c r="C477" s="241">
        <v>7</v>
      </c>
      <c r="D477" s="241">
        <v>5</v>
      </c>
      <c r="E477" s="220" t="s">
        <v>531</v>
      </c>
      <c r="F477" s="221" t="s">
        <v>243</v>
      </c>
      <c r="G477" s="223">
        <v>103.5</v>
      </c>
      <c r="H477" s="223">
        <v>103.5</v>
      </c>
    </row>
    <row r="478" spans="1:8" ht="44.25" customHeight="1">
      <c r="A478" s="239" t="s">
        <v>532</v>
      </c>
      <c r="B478" s="240">
        <v>917</v>
      </c>
      <c r="C478" s="241">
        <v>7</v>
      </c>
      <c r="D478" s="241">
        <v>5</v>
      </c>
      <c r="E478" s="220" t="s">
        <v>533</v>
      </c>
      <c r="F478" s="221" t="s">
        <v>243</v>
      </c>
      <c r="G478" s="223">
        <v>103.5</v>
      </c>
      <c r="H478" s="223">
        <v>103.5</v>
      </c>
    </row>
    <row r="479" spans="1:8" ht="45">
      <c r="A479" s="239" t="s">
        <v>534</v>
      </c>
      <c r="B479" s="240">
        <v>917</v>
      </c>
      <c r="C479" s="241">
        <v>7</v>
      </c>
      <c r="D479" s="241">
        <v>5</v>
      </c>
      <c r="E479" s="220" t="s">
        <v>535</v>
      </c>
      <c r="F479" s="221" t="s">
        <v>243</v>
      </c>
      <c r="G479" s="223">
        <v>10</v>
      </c>
      <c r="H479" s="223">
        <v>10</v>
      </c>
    </row>
    <row r="480" spans="1:8" ht="30">
      <c r="A480" s="239" t="s">
        <v>250</v>
      </c>
      <c r="B480" s="240">
        <v>917</v>
      </c>
      <c r="C480" s="241">
        <v>7</v>
      </c>
      <c r="D480" s="241">
        <v>5</v>
      </c>
      <c r="E480" s="220" t="s">
        <v>535</v>
      </c>
      <c r="F480" s="221" t="s">
        <v>251</v>
      </c>
      <c r="G480" s="223">
        <v>10</v>
      </c>
      <c r="H480" s="223">
        <v>10</v>
      </c>
    </row>
    <row r="481" spans="1:8" ht="45">
      <c r="A481" s="239" t="s">
        <v>536</v>
      </c>
      <c r="B481" s="240">
        <v>917</v>
      </c>
      <c r="C481" s="241">
        <v>7</v>
      </c>
      <c r="D481" s="241">
        <v>5</v>
      </c>
      <c r="E481" s="220" t="s">
        <v>537</v>
      </c>
      <c r="F481" s="221" t="s">
        <v>243</v>
      </c>
      <c r="G481" s="223">
        <v>63.5</v>
      </c>
      <c r="H481" s="223">
        <v>63.5</v>
      </c>
    </row>
    <row r="482" spans="1:8" ht="30">
      <c r="A482" s="239" t="s">
        <v>250</v>
      </c>
      <c r="B482" s="240">
        <v>917</v>
      </c>
      <c r="C482" s="241">
        <v>7</v>
      </c>
      <c r="D482" s="241">
        <v>5</v>
      </c>
      <c r="E482" s="220" t="s">
        <v>537</v>
      </c>
      <c r="F482" s="221" t="s">
        <v>251</v>
      </c>
      <c r="G482" s="223">
        <v>63.5</v>
      </c>
      <c r="H482" s="223">
        <v>63.5</v>
      </c>
    </row>
    <row r="483" spans="1:8" ht="60">
      <c r="A483" s="239" t="s">
        <v>538</v>
      </c>
      <c r="B483" s="240">
        <v>917</v>
      </c>
      <c r="C483" s="241">
        <v>7</v>
      </c>
      <c r="D483" s="241">
        <v>5</v>
      </c>
      <c r="E483" s="220" t="s">
        <v>539</v>
      </c>
      <c r="F483" s="221" t="s">
        <v>243</v>
      </c>
      <c r="G483" s="223">
        <v>30</v>
      </c>
      <c r="H483" s="223">
        <v>30</v>
      </c>
    </row>
    <row r="484" spans="1:8" ht="30">
      <c r="A484" s="239" t="s">
        <v>250</v>
      </c>
      <c r="B484" s="240">
        <v>917</v>
      </c>
      <c r="C484" s="241">
        <v>7</v>
      </c>
      <c r="D484" s="241">
        <v>5</v>
      </c>
      <c r="E484" s="220" t="s">
        <v>539</v>
      </c>
      <c r="F484" s="221" t="s">
        <v>251</v>
      </c>
      <c r="G484" s="223">
        <v>30</v>
      </c>
      <c r="H484" s="223">
        <v>30</v>
      </c>
    </row>
    <row r="485" spans="1:8">
      <c r="A485" s="239" t="s">
        <v>345</v>
      </c>
      <c r="B485" s="240">
        <v>917</v>
      </c>
      <c r="C485" s="241">
        <v>7</v>
      </c>
      <c r="D485" s="241">
        <v>7</v>
      </c>
      <c r="E485" s="220" t="s">
        <v>243</v>
      </c>
      <c r="F485" s="221" t="s">
        <v>243</v>
      </c>
      <c r="G485" s="223">
        <v>250</v>
      </c>
      <c r="H485" s="223">
        <v>250</v>
      </c>
    </row>
    <row r="486" spans="1:8" ht="45">
      <c r="A486" s="239" t="s">
        <v>625</v>
      </c>
      <c r="B486" s="240">
        <v>917</v>
      </c>
      <c r="C486" s="241">
        <v>7</v>
      </c>
      <c r="D486" s="241">
        <v>7</v>
      </c>
      <c r="E486" s="220" t="s">
        <v>626</v>
      </c>
      <c r="F486" s="221" t="s">
        <v>243</v>
      </c>
      <c r="G486" s="223">
        <v>250</v>
      </c>
      <c r="H486" s="223">
        <v>250</v>
      </c>
    </row>
    <row r="487" spans="1:8" ht="45">
      <c r="A487" s="239" t="s">
        <v>627</v>
      </c>
      <c r="B487" s="240">
        <v>917</v>
      </c>
      <c r="C487" s="241">
        <v>7</v>
      </c>
      <c r="D487" s="241">
        <v>7</v>
      </c>
      <c r="E487" s="220" t="s">
        <v>628</v>
      </c>
      <c r="F487" s="221" t="s">
        <v>243</v>
      </c>
      <c r="G487" s="223">
        <v>166</v>
      </c>
      <c r="H487" s="223">
        <v>166</v>
      </c>
    </row>
    <row r="488" spans="1:8" ht="60">
      <c r="A488" s="239" t="s">
        <v>629</v>
      </c>
      <c r="B488" s="240">
        <v>917</v>
      </c>
      <c r="C488" s="241">
        <v>7</v>
      </c>
      <c r="D488" s="241">
        <v>7</v>
      </c>
      <c r="E488" s="220" t="s">
        <v>630</v>
      </c>
      <c r="F488" s="221" t="s">
        <v>243</v>
      </c>
      <c r="G488" s="223">
        <v>166</v>
      </c>
      <c r="H488" s="223">
        <v>166</v>
      </c>
    </row>
    <row r="489" spans="1:8" ht="60">
      <c r="A489" s="239" t="s">
        <v>631</v>
      </c>
      <c r="B489" s="240">
        <v>917</v>
      </c>
      <c r="C489" s="241">
        <v>7</v>
      </c>
      <c r="D489" s="241">
        <v>7</v>
      </c>
      <c r="E489" s="220" t="s">
        <v>632</v>
      </c>
      <c r="F489" s="221" t="s">
        <v>243</v>
      </c>
      <c r="G489" s="223">
        <v>106</v>
      </c>
      <c r="H489" s="223">
        <v>106</v>
      </c>
    </row>
    <row r="490" spans="1:8" ht="30">
      <c r="A490" s="239" t="s">
        <v>250</v>
      </c>
      <c r="B490" s="240">
        <v>917</v>
      </c>
      <c r="C490" s="241">
        <v>7</v>
      </c>
      <c r="D490" s="241">
        <v>7</v>
      </c>
      <c r="E490" s="220" t="s">
        <v>632</v>
      </c>
      <c r="F490" s="221" t="s">
        <v>251</v>
      </c>
      <c r="G490" s="223">
        <v>106</v>
      </c>
      <c r="H490" s="223">
        <v>106</v>
      </c>
    </row>
    <row r="491" spans="1:8" ht="45">
      <c r="A491" s="239" t="s">
        <v>855</v>
      </c>
      <c r="B491" s="240">
        <v>917</v>
      </c>
      <c r="C491" s="241">
        <v>7</v>
      </c>
      <c r="D491" s="241">
        <v>7</v>
      </c>
      <c r="E491" s="220" t="s">
        <v>856</v>
      </c>
      <c r="F491" s="221" t="s">
        <v>243</v>
      </c>
      <c r="G491" s="223">
        <v>40</v>
      </c>
      <c r="H491" s="223">
        <v>40</v>
      </c>
    </row>
    <row r="492" spans="1:8" ht="30">
      <c r="A492" s="239" t="s">
        <v>250</v>
      </c>
      <c r="B492" s="240">
        <v>917</v>
      </c>
      <c r="C492" s="241">
        <v>7</v>
      </c>
      <c r="D492" s="241">
        <v>7</v>
      </c>
      <c r="E492" s="220" t="s">
        <v>856</v>
      </c>
      <c r="F492" s="221" t="s">
        <v>251</v>
      </c>
      <c r="G492" s="223">
        <v>40</v>
      </c>
      <c r="H492" s="223">
        <v>40</v>
      </c>
    </row>
    <row r="493" spans="1:8" ht="45">
      <c r="A493" s="239" t="s">
        <v>633</v>
      </c>
      <c r="B493" s="240">
        <v>917</v>
      </c>
      <c r="C493" s="241">
        <v>7</v>
      </c>
      <c r="D493" s="241">
        <v>7</v>
      </c>
      <c r="E493" s="220" t="s">
        <v>634</v>
      </c>
      <c r="F493" s="221" t="s">
        <v>243</v>
      </c>
      <c r="G493" s="223">
        <v>20</v>
      </c>
      <c r="H493" s="223">
        <v>20</v>
      </c>
    </row>
    <row r="494" spans="1:8" ht="30">
      <c r="A494" s="239" t="s">
        <v>250</v>
      </c>
      <c r="B494" s="240">
        <v>917</v>
      </c>
      <c r="C494" s="241">
        <v>7</v>
      </c>
      <c r="D494" s="241">
        <v>7</v>
      </c>
      <c r="E494" s="220" t="s">
        <v>634</v>
      </c>
      <c r="F494" s="221" t="s">
        <v>251</v>
      </c>
      <c r="G494" s="223">
        <v>20</v>
      </c>
      <c r="H494" s="223">
        <v>20</v>
      </c>
    </row>
    <row r="495" spans="1:8" ht="75">
      <c r="A495" s="239" t="s">
        <v>664</v>
      </c>
      <c r="B495" s="240">
        <v>917</v>
      </c>
      <c r="C495" s="241">
        <v>7</v>
      </c>
      <c r="D495" s="241">
        <v>7</v>
      </c>
      <c r="E495" s="220" t="s">
        <v>665</v>
      </c>
      <c r="F495" s="221" t="s">
        <v>243</v>
      </c>
      <c r="G495" s="223">
        <v>84</v>
      </c>
      <c r="H495" s="223">
        <v>84</v>
      </c>
    </row>
    <row r="496" spans="1:8" ht="60">
      <c r="A496" s="239" t="s">
        <v>666</v>
      </c>
      <c r="B496" s="240">
        <v>917</v>
      </c>
      <c r="C496" s="241">
        <v>7</v>
      </c>
      <c r="D496" s="241">
        <v>7</v>
      </c>
      <c r="E496" s="220" t="s">
        <v>667</v>
      </c>
      <c r="F496" s="221" t="s">
        <v>243</v>
      </c>
      <c r="G496" s="223">
        <v>84</v>
      </c>
      <c r="H496" s="223">
        <v>84</v>
      </c>
    </row>
    <row r="497" spans="1:8" ht="30" customHeight="1">
      <c r="A497" s="239" t="s">
        <v>668</v>
      </c>
      <c r="B497" s="240">
        <v>917</v>
      </c>
      <c r="C497" s="241">
        <v>7</v>
      </c>
      <c r="D497" s="241">
        <v>7</v>
      </c>
      <c r="E497" s="220" t="s">
        <v>669</v>
      </c>
      <c r="F497" s="221" t="s">
        <v>243</v>
      </c>
      <c r="G497" s="223">
        <v>20</v>
      </c>
      <c r="H497" s="223">
        <v>20</v>
      </c>
    </row>
    <row r="498" spans="1:8" ht="30">
      <c r="A498" s="239" t="s">
        <v>250</v>
      </c>
      <c r="B498" s="240">
        <v>917</v>
      </c>
      <c r="C498" s="241">
        <v>7</v>
      </c>
      <c r="D498" s="241">
        <v>7</v>
      </c>
      <c r="E498" s="220" t="s">
        <v>669</v>
      </c>
      <c r="F498" s="221" t="s">
        <v>251</v>
      </c>
      <c r="G498" s="223">
        <v>20</v>
      </c>
      <c r="H498" s="223">
        <v>20</v>
      </c>
    </row>
    <row r="499" spans="1:8" ht="30">
      <c r="A499" s="239" t="s">
        <v>670</v>
      </c>
      <c r="B499" s="240">
        <v>917</v>
      </c>
      <c r="C499" s="241">
        <v>7</v>
      </c>
      <c r="D499" s="241">
        <v>7</v>
      </c>
      <c r="E499" s="220" t="s">
        <v>671</v>
      </c>
      <c r="F499" s="221" t="s">
        <v>243</v>
      </c>
      <c r="G499" s="223">
        <v>64</v>
      </c>
      <c r="H499" s="223">
        <v>64</v>
      </c>
    </row>
    <row r="500" spans="1:8" ht="30">
      <c r="A500" s="239" t="s">
        <v>250</v>
      </c>
      <c r="B500" s="240">
        <v>917</v>
      </c>
      <c r="C500" s="241">
        <v>7</v>
      </c>
      <c r="D500" s="241">
        <v>7</v>
      </c>
      <c r="E500" s="220" t="s">
        <v>671</v>
      </c>
      <c r="F500" s="221" t="s">
        <v>251</v>
      </c>
      <c r="G500" s="223">
        <v>64</v>
      </c>
      <c r="H500" s="223">
        <v>64</v>
      </c>
    </row>
    <row r="501" spans="1:8">
      <c r="A501" s="239" t="s">
        <v>778</v>
      </c>
      <c r="B501" s="240">
        <v>917</v>
      </c>
      <c r="C501" s="241">
        <v>9</v>
      </c>
      <c r="D501" s="241">
        <v>0</v>
      </c>
      <c r="E501" s="220" t="s">
        <v>243</v>
      </c>
      <c r="F501" s="221" t="s">
        <v>243</v>
      </c>
      <c r="G501" s="223">
        <v>238</v>
      </c>
      <c r="H501" s="223">
        <v>80</v>
      </c>
    </row>
    <row r="502" spans="1:8">
      <c r="A502" s="239" t="s">
        <v>678</v>
      </c>
      <c r="B502" s="240">
        <v>917</v>
      </c>
      <c r="C502" s="241">
        <v>9</v>
      </c>
      <c r="D502" s="241">
        <v>9</v>
      </c>
      <c r="E502" s="220" t="s">
        <v>243</v>
      </c>
      <c r="F502" s="221" t="s">
        <v>243</v>
      </c>
      <c r="G502" s="223">
        <v>238</v>
      </c>
      <c r="H502" s="223">
        <v>80</v>
      </c>
    </row>
    <row r="503" spans="1:8" ht="45">
      <c r="A503" s="239" t="s">
        <v>672</v>
      </c>
      <c r="B503" s="240">
        <v>917</v>
      </c>
      <c r="C503" s="241">
        <v>9</v>
      </c>
      <c r="D503" s="241">
        <v>9</v>
      </c>
      <c r="E503" s="220" t="s">
        <v>673</v>
      </c>
      <c r="F503" s="221" t="s">
        <v>243</v>
      </c>
      <c r="G503" s="223">
        <v>238</v>
      </c>
      <c r="H503" s="223">
        <v>80</v>
      </c>
    </row>
    <row r="504" spans="1:8" ht="45">
      <c r="A504" s="239" t="s">
        <v>674</v>
      </c>
      <c r="B504" s="240">
        <v>917</v>
      </c>
      <c r="C504" s="241">
        <v>9</v>
      </c>
      <c r="D504" s="241">
        <v>9</v>
      </c>
      <c r="E504" s="220" t="s">
        <v>675</v>
      </c>
      <c r="F504" s="221" t="s">
        <v>243</v>
      </c>
      <c r="G504" s="223">
        <v>238</v>
      </c>
      <c r="H504" s="223">
        <v>80</v>
      </c>
    </row>
    <row r="505" spans="1:8" ht="60">
      <c r="A505" s="239" t="s">
        <v>676</v>
      </c>
      <c r="B505" s="240">
        <v>917</v>
      </c>
      <c r="C505" s="241">
        <v>9</v>
      </c>
      <c r="D505" s="241">
        <v>9</v>
      </c>
      <c r="E505" s="220" t="s">
        <v>677</v>
      </c>
      <c r="F505" s="221" t="s">
        <v>243</v>
      </c>
      <c r="G505" s="223">
        <v>50</v>
      </c>
      <c r="H505" s="223">
        <v>55</v>
      </c>
    </row>
    <row r="506" spans="1:8" ht="30">
      <c r="A506" s="239" t="s">
        <v>289</v>
      </c>
      <c r="B506" s="240">
        <v>917</v>
      </c>
      <c r="C506" s="241">
        <v>9</v>
      </c>
      <c r="D506" s="241">
        <v>9</v>
      </c>
      <c r="E506" s="220" t="s">
        <v>677</v>
      </c>
      <c r="F506" s="221" t="s">
        <v>290</v>
      </c>
      <c r="G506" s="223">
        <v>50</v>
      </c>
      <c r="H506" s="223">
        <v>55</v>
      </c>
    </row>
    <row r="507" spans="1:8" ht="45">
      <c r="A507" s="239" t="s">
        <v>679</v>
      </c>
      <c r="B507" s="240">
        <v>917</v>
      </c>
      <c r="C507" s="241">
        <v>9</v>
      </c>
      <c r="D507" s="241">
        <v>9</v>
      </c>
      <c r="E507" s="220" t="s">
        <v>680</v>
      </c>
      <c r="F507" s="221" t="s">
        <v>243</v>
      </c>
      <c r="G507" s="223">
        <v>20</v>
      </c>
      <c r="H507" s="223">
        <v>25</v>
      </c>
    </row>
    <row r="508" spans="1:8" ht="30">
      <c r="A508" s="239" t="s">
        <v>250</v>
      </c>
      <c r="B508" s="240">
        <v>917</v>
      </c>
      <c r="C508" s="241">
        <v>9</v>
      </c>
      <c r="D508" s="241">
        <v>9</v>
      </c>
      <c r="E508" s="220" t="s">
        <v>680</v>
      </c>
      <c r="F508" s="221" t="s">
        <v>251</v>
      </c>
      <c r="G508" s="223">
        <v>20</v>
      </c>
      <c r="H508" s="223">
        <v>25</v>
      </c>
    </row>
    <row r="509" spans="1:8" ht="30">
      <c r="A509" s="239" t="s">
        <v>681</v>
      </c>
      <c r="B509" s="240">
        <v>917</v>
      </c>
      <c r="C509" s="241">
        <v>9</v>
      </c>
      <c r="D509" s="241">
        <v>9</v>
      </c>
      <c r="E509" s="220" t="s">
        <v>682</v>
      </c>
      <c r="F509" s="221" t="s">
        <v>243</v>
      </c>
      <c r="G509" s="223">
        <v>168</v>
      </c>
      <c r="H509" s="223">
        <v>0</v>
      </c>
    </row>
    <row r="510" spans="1:8" ht="30">
      <c r="A510" s="239" t="s">
        <v>250</v>
      </c>
      <c r="B510" s="240">
        <v>917</v>
      </c>
      <c r="C510" s="241">
        <v>9</v>
      </c>
      <c r="D510" s="241">
        <v>9</v>
      </c>
      <c r="E510" s="220" t="s">
        <v>682</v>
      </c>
      <c r="F510" s="221" t="s">
        <v>251</v>
      </c>
      <c r="G510" s="223">
        <v>168</v>
      </c>
      <c r="H510" s="223">
        <v>0</v>
      </c>
    </row>
    <row r="511" spans="1:8">
      <c r="A511" s="239" t="s">
        <v>767</v>
      </c>
      <c r="B511" s="240">
        <v>917</v>
      </c>
      <c r="C511" s="241">
        <v>10</v>
      </c>
      <c r="D511" s="241">
        <v>0</v>
      </c>
      <c r="E511" s="220" t="s">
        <v>243</v>
      </c>
      <c r="F511" s="221" t="s">
        <v>243</v>
      </c>
      <c r="G511" s="223">
        <v>6473.8</v>
      </c>
      <c r="H511" s="223">
        <v>6509.8</v>
      </c>
    </row>
    <row r="512" spans="1:8">
      <c r="A512" s="239" t="s">
        <v>544</v>
      </c>
      <c r="B512" s="240">
        <v>917</v>
      </c>
      <c r="C512" s="241">
        <v>10</v>
      </c>
      <c r="D512" s="241">
        <v>1</v>
      </c>
      <c r="E512" s="220" t="s">
        <v>243</v>
      </c>
      <c r="F512" s="221" t="s">
        <v>243</v>
      </c>
      <c r="G512" s="223">
        <v>5831.8</v>
      </c>
      <c r="H512" s="223">
        <v>5867.8</v>
      </c>
    </row>
    <row r="513" spans="1:8" ht="45">
      <c r="A513" s="239" t="s">
        <v>528</v>
      </c>
      <c r="B513" s="240">
        <v>917</v>
      </c>
      <c r="C513" s="241">
        <v>10</v>
      </c>
      <c r="D513" s="241">
        <v>1</v>
      </c>
      <c r="E513" s="220" t="s">
        <v>529</v>
      </c>
      <c r="F513" s="221" t="s">
        <v>243</v>
      </c>
      <c r="G513" s="223">
        <v>5831.8</v>
      </c>
      <c r="H513" s="223">
        <v>5867.8</v>
      </c>
    </row>
    <row r="514" spans="1:8" ht="30.75" customHeight="1">
      <c r="A514" s="239" t="s">
        <v>530</v>
      </c>
      <c r="B514" s="240">
        <v>917</v>
      </c>
      <c r="C514" s="241">
        <v>10</v>
      </c>
      <c r="D514" s="241">
        <v>1</v>
      </c>
      <c r="E514" s="220" t="s">
        <v>531</v>
      </c>
      <c r="F514" s="221" t="s">
        <v>243</v>
      </c>
      <c r="G514" s="223">
        <v>5831.8</v>
      </c>
      <c r="H514" s="223">
        <v>5867.8</v>
      </c>
    </row>
    <row r="515" spans="1:8" ht="30">
      <c r="A515" s="239" t="s">
        <v>540</v>
      </c>
      <c r="B515" s="240">
        <v>917</v>
      </c>
      <c r="C515" s="241">
        <v>10</v>
      </c>
      <c r="D515" s="241">
        <v>1</v>
      </c>
      <c r="E515" s="220" t="s">
        <v>541</v>
      </c>
      <c r="F515" s="221" t="s">
        <v>243</v>
      </c>
      <c r="G515" s="223">
        <v>5831.8</v>
      </c>
      <c r="H515" s="223">
        <v>5867.8</v>
      </c>
    </row>
    <row r="516" spans="1:8" ht="117" customHeight="1">
      <c r="A516" s="239" t="s">
        <v>542</v>
      </c>
      <c r="B516" s="240">
        <v>917</v>
      </c>
      <c r="C516" s="241">
        <v>10</v>
      </c>
      <c r="D516" s="241">
        <v>1</v>
      </c>
      <c r="E516" s="220" t="s">
        <v>543</v>
      </c>
      <c r="F516" s="221" t="s">
        <v>243</v>
      </c>
      <c r="G516" s="223">
        <v>5831.8</v>
      </c>
      <c r="H516" s="223">
        <v>5867.8</v>
      </c>
    </row>
    <row r="517" spans="1:8" ht="30">
      <c r="A517" s="239" t="s">
        <v>289</v>
      </c>
      <c r="B517" s="240">
        <v>917</v>
      </c>
      <c r="C517" s="241">
        <v>10</v>
      </c>
      <c r="D517" s="241">
        <v>1</v>
      </c>
      <c r="E517" s="220" t="s">
        <v>543</v>
      </c>
      <c r="F517" s="221" t="s">
        <v>290</v>
      </c>
      <c r="G517" s="223">
        <v>5831.8</v>
      </c>
      <c r="H517" s="223">
        <v>5867.8</v>
      </c>
    </row>
    <row r="518" spans="1:8">
      <c r="A518" s="239" t="s">
        <v>451</v>
      </c>
      <c r="B518" s="240">
        <v>917</v>
      </c>
      <c r="C518" s="241">
        <v>10</v>
      </c>
      <c r="D518" s="241">
        <v>3</v>
      </c>
      <c r="E518" s="220" t="s">
        <v>243</v>
      </c>
      <c r="F518" s="221" t="s">
        <v>243</v>
      </c>
      <c r="G518" s="223">
        <v>537</v>
      </c>
      <c r="H518" s="223">
        <v>537</v>
      </c>
    </row>
    <row r="519" spans="1:8" ht="45">
      <c r="A519" s="239" t="s">
        <v>625</v>
      </c>
      <c r="B519" s="240">
        <v>917</v>
      </c>
      <c r="C519" s="241">
        <v>10</v>
      </c>
      <c r="D519" s="241">
        <v>3</v>
      </c>
      <c r="E519" s="220" t="s">
        <v>626</v>
      </c>
      <c r="F519" s="221" t="s">
        <v>243</v>
      </c>
      <c r="G519" s="223">
        <v>537</v>
      </c>
      <c r="H519" s="223">
        <v>537</v>
      </c>
    </row>
    <row r="520" spans="1:8" ht="30">
      <c r="A520" s="239" t="s">
        <v>656</v>
      </c>
      <c r="B520" s="240">
        <v>917</v>
      </c>
      <c r="C520" s="241">
        <v>10</v>
      </c>
      <c r="D520" s="241">
        <v>3</v>
      </c>
      <c r="E520" s="220" t="s">
        <v>657</v>
      </c>
      <c r="F520" s="221" t="s">
        <v>243</v>
      </c>
      <c r="G520" s="223">
        <v>537</v>
      </c>
      <c r="H520" s="223">
        <v>537</v>
      </c>
    </row>
    <row r="521" spans="1:8" ht="45">
      <c r="A521" s="239" t="s">
        <v>658</v>
      </c>
      <c r="B521" s="240">
        <v>917</v>
      </c>
      <c r="C521" s="241">
        <v>10</v>
      </c>
      <c r="D521" s="241">
        <v>3</v>
      </c>
      <c r="E521" s="220" t="s">
        <v>659</v>
      </c>
      <c r="F521" s="221" t="s">
        <v>243</v>
      </c>
      <c r="G521" s="223">
        <v>537</v>
      </c>
      <c r="H521" s="223">
        <v>537</v>
      </c>
    </row>
    <row r="522" spans="1:8" ht="60">
      <c r="A522" s="239" t="s">
        <v>660</v>
      </c>
      <c r="B522" s="240">
        <v>917</v>
      </c>
      <c r="C522" s="241">
        <v>10</v>
      </c>
      <c r="D522" s="241">
        <v>3</v>
      </c>
      <c r="E522" s="220" t="s">
        <v>661</v>
      </c>
      <c r="F522" s="221" t="s">
        <v>243</v>
      </c>
      <c r="G522" s="223">
        <v>25</v>
      </c>
      <c r="H522" s="223">
        <v>25</v>
      </c>
    </row>
    <row r="523" spans="1:8" ht="30">
      <c r="A523" s="239" t="s">
        <v>289</v>
      </c>
      <c r="B523" s="240">
        <v>917</v>
      </c>
      <c r="C523" s="241">
        <v>10</v>
      </c>
      <c r="D523" s="241">
        <v>3</v>
      </c>
      <c r="E523" s="220" t="s">
        <v>661</v>
      </c>
      <c r="F523" s="221" t="s">
        <v>290</v>
      </c>
      <c r="G523" s="223">
        <v>25</v>
      </c>
      <c r="H523" s="223">
        <v>25</v>
      </c>
    </row>
    <row r="524" spans="1:8" ht="30">
      <c r="A524" s="239" t="s">
        <v>662</v>
      </c>
      <c r="B524" s="240">
        <v>917</v>
      </c>
      <c r="C524" s="241">
        <v>10</v>
      </c>
      <c r="D524" s="241">
        <v>3</v>
      </c>
      <c r="E524" s="220" t="s">
        <v>663</v>
      </c>
      <c r="F524" s="221" t="s">
        <v>243</v>
      </c>
      <c r="G524" s="223">
        <v>512</v>
      </c>
      <c r="H524" s="223">
        <v>512</v>
      </c>
    </row>
    <row r="525" spans="1:8" ht="30">
      <c r="A525" s="239" t="s">
        <v>289</v>
      </c>
      <c r="B525" s="240">
        <v>917</v>
      </c>
      <c r="C525" s="241">
        <v>10</v>
      </c>
      <c r="D525" s="241">
        <v>3</v>
      </c>
      <c r="E525" s="220" t="s">
        <v>663</v>
      </c>
      <c r="F525" s="221" t="s">
        <v>290</v>
      </c>
      <c r="G525" s="223">
        <v>512</v>
      </c>
      <c r="H525" s="223">
        <v>512</v>
      </c>
    </row>
    <row r="526" spans="1:8">
      <c r="A526" s="239" t="s">
        <v>695</v>
      </c>
      <c r="B526" s="240">
        <v>917</v>
      </c>
      <c r="C526" s="241">
        <v>10</v>
      </c>
      <c r="D526" s="241">
        <v>6</v>
      </c>
      <c r="E526" s="220" t="s">
        <v>243</v>
      </c>
      <c r="F526" s="221" t="s">
        <v>243</v>
      </c>
      <c r="G526" s="223">
        <v>105</v>
      </c>
      <c r="H526" s="223">
        <v>105</v>
      </c>
    </row>
    <row r="527" spans="1:8" ht="45">
      <c r="A527" s="239" t="s">
        <v>683</v>
      </c>
      <c r="B527" s="240">
        <v>917</v>
      </c>
      <c r="C527" s="241">
        <v>10</v>
      </c>
      <c r="D527" s="241">
        <v>6</v>
      </c>
      <c r="E527" s="220" t="s">
        <v>684</v>
      </c>
      <c r="F527" s="221" t="s">
        <v>243</v>
      </c>
      <c r="G527" s="223">
        <v>105</v>
      </c>
      <c r="H527" s="223">
        <v>105</v>
      </c>
    </row>
    <row r="528" spans="1:8" ht="60">
      <c r="A528" s="239" t="s">
        <v>685</v>
      </c>
      <c r="B528" s="240">
        <v>917</v>
      </c>
      <c r="C528" s="241">
        <v>10</v>
      </c>
      <c r="D528" s="241">
        <v>6</v>
      </c>
      <c r="E528" s="220" t="s">
        <v>686</v>
      </c>
      <c r="F528" s="221" t="s">
        <v>243</v>
      </c>
      <c r="G528" s="223">
        <v>5</v>
      </c>
      <c r="H528" s="223">
        <v>5</v>
      </c>
    </row>
    <row r="529" spans="1:8" ht="90">
      <c r="A529" s="239" t="s">
        <v>691</v>
      </c>
      <c r="B529" s="240">
        <v>917</v>
      </c>
      <c r="C529" s="241">
        <v>10</v>
      </c>
      <c r="D529" s="241">
        <v>6</v>
      </c>
      <c r="E529" s="220" t="s">
        <v>692</v>
      </c>
      <c r="F529" s="221" t="s">
        <v>243</v>
      </c>
      <c r="G529" s="223">
        <v>5</v>
      </c>
      <c r="H529" s="223">
        <v>5</v>
      </c>
    </row>
    <row r="530" spans="1:8" ht="30">
      <c r="A530" s="239" t="s">
        <v>693</v>
      </c>
      <c r="B530" s="240">
        <v>917</v>
      </c>
      <c r="C530" s="241">
        <v>10</v>
      </c>
      <c r="D530" s="241">
        <v>6</v>
      </c>
      <c r="E530" s="220" t="s">
        <v>694</v>
      </c>
      <c r="F530" s="221" t="s">
        <v>243</v>
      </c>
      <c r="G530" s="223">
        <v>5</v>
      </c>
      <c r="H530" s="223">
        <v>5</v>
      </c>
    </row>
    <row r="531" spans="1:8" ht="30">
      <c r="A531" s="239" t="s">
        <v>250</v>
      </c>
      <c r="B531" s="240">
        <v>917</v>
      </c>
      <c r="C531" s="241">
        <v>10</v>
      </c>
      <c r="D531" s="241">
        <v>6</v>
      </c>
      <c r="E531" s="220" t="s">
        <v>694</v>
      </c>
      <c r="F531" s="221" t="s">
        <v>251</v>
      </c>
      <c r="G531" s="223">
        <v>5</v>
      </c>
      <c r="H531" s="223">
        <v>5</v>
      </c>
    </row>
    <row r="532" spans="1:8" ht="60">
      <c r="A532" s="239" t="s">
        <v>696</v>
      </c>
      <c r="B532" s="240">
        <v>917</v>
      </c>
      <c r="C532" s="241">
        <v>10</v>
      </c>
      <c r="D532" s="241">
        <v>6</v>
      </c>
      <c r="E532" s="220" t="s">
        <v>697</v>
      </c>
      <c r="F532" s="221" t="s">
        <v>243</v>
      </c>
      <c r="G532" s="223">
        <v>100</v>
      </c>
      <c r="H532" s="223">
        <v>100</v>
      </c>
    </row>
    <row r="533" spans="1:8" ht="45">
      <c r="A533" s="239" t="s">
        <v>698</v>
      </c>
      <c r="B533" s="240">
        <v>917</v>
      </c>
      <c r="C533" s="241">
        <v>10</v>
      </c>
      <c r="D533" s="241">
        <v>6</v>
      </c>
      <c r="E533" s="220" t="s">
        <v>699</v>
      </c>
      <c r="F533" s="221" t="s">
        <v>243</v>
      </c>
      <c r="G533" s="223">
        <v>100</v>
      </c>
      <c r="H533" s="223">
        <v>100</v>
      </c>
    </row>
    <row r="534" spans="1:8" ht="30">
      <c r="A534" s="239" t="s">
        <v>859</v>
      </c>
      <c r="B534" s="240">
        <v>917</v>
      </c>
      <c r="C534" s="241">
        <v>10</v>
      </c>
      <c r="D534" s="241">
        <v>6</v>
      </c>
      <c r="E534" s="220" t="s">
        <v>860</v>
      </c>
      <c r="F534" s="221" t="s">
        <v>243</v>
      </c>
      <c r="G534" s="223">
        <v>5</v>
      </c>
      <c r="H534" s="223">
        <v>5</v>
      </c>
    </row>
    <row r="535" spans="1:8" ht="30">
      <c r="A535" s="239" t="s">
        <v>250</v>
      </c>
      <c r="B535" s="240">
        <v>917</v>
      </c>
      <c r="C535" s="241">
        <v>10</v>
      </c>
      <c r="D535" s="241">
        <v>6</v>
      </c>
      <c r="E535" s="220" t="s">
        <v>860</v>
      </c>
      <c r="F535" s="221" t="s">
        <v>251</v>
      </c>
      <c r="G535" s="223">
        <v>5</v>
      </c>
      <c r="H535" s="223">
        <v>5</v>
      </c>
    </row>
    <row r="536" spans="1:8" ht="29.25" customHeight="1">
      <c r="A536" s="239" t="s">
        <v>861</v>
      </c>
      <c r="B536" s="240">
        <v>917</v>
      </c>
      <c r="C536" s="241">
        <v>10</v>
      </c>
      <c r="D536" s="241">
        <v>6</v>
      </c>
      <c r="E536" s="220" t="s">
        <v>862</v>
      </c>
      <c r="F536" s="221" t="s">
        <v>243</v>
      </c>
      <c r="G536" s="223">
        <v>13</v>
      </c>
      <c r="H536" s="223">
        <v>13</v>
      </c>
    </row>
    <row r="537" spans="1:8" ht="30">
      <c r="A537" s="239" t="s">
        <v>250</v>
      </c>
      <c r="B537" s="240">
        <v>917</v>
      </c>
      <c r="C537" s="241">
        <v>10</v>
      </c>
      <c r="D537" s="241">
        <v>6</v>
      </c>
      <c r="E537" s="220" t="s">
        <v>862</v>
      </c>
      <c r="F537" s="221" t="s">
        <v>251</v>
      </c>
      <c r="G537" s="223">
        <v>13</v>
      </c>
      <c r="H537" s="223">
        <v>13</v>
      </c>
    </row>
    <row r="538" spans="1:8" ht="30">
      <c r="A538" s="239" t="s">
        <v>700</v>
      </c>
      <c r="B538" s="240">
        <v>917</v>
      </c>
      <c r="C538" s="241">
        <v>10</v>
      </c>
      <c r="D538" s="241">
        <v>6</v>
      </c>
      <c r="E538" s="220" t="s">
        <v>701</v>
      </c>
      <c r="F538" s="221" t="s">
        <v>243</v>
      </c>
      <c r="G538" s="223">
        <v>30</v>
      </c>
      <c r="H538" s="223">
        <v>30</v>
      </c>
    </row>
    <row r="539" spans="1:8" ht="30">
      <c r="A539" s="239" t="s">
        <v>250</v>
      </c>
      <c r="B539" s="240">
        <v>917</v>
      </c>
      <c r="C539" s="241">
        <v>10</v>
      </c>
      <c r="D539" s="241">
        <v>6</v>
      </c>
      <c r="E539" s="220" t="s">
        <v>701</v>
      </c>
      <c r="F539" s="221" t="s">
        <v>251</v>
      </c>
      <c r="G539" s="223">
        <v>30</v>
      </c>
      <c r="H539" s="223">
        <v>30</v>
      </c>
    </row>
    <row r="540" spans="1:8" ht="30">
      <c r="A540" s="239" t="s">
        <v>702</v>
      </c>
      <c r="B540" s="240">
        <v>917</v>
      </c>
      <c r="C540" s="241">
        <v>10</v>
      </c>
      <c r="D540" s="241">
        <v>6</v>
      </c>
      <c r="E540" s="220" t="s">
        <v>703</v>
      </c>
      <c r="F540" s="221" t="s">
        <v>243</v>
      </c>
      <c r="G540" s="223">
        <v>39</v>
      </c>
      <c r="H540" s="223">
        <v>39</v>
      </c>
    </row>
    <row r="541" spans="1:8" ht="30">
      <c r="A541" s="239" t="s">
        <v>250</v>
      </c>
      <c r="B541" s="240">
        <v>917</v>
      </c>
      <c r="C541" s="241">
        <v>10</v>
      </c>
      <c r="D541" s="241">
        <v>6</v>
      </c>
      <c r="E541" s="220" t="s">
        <v>703</v>
      </c>
      <c r="F541" s="221" t="s">
        <v>251</v>
      </c>
      <c r="G541" s="223">
        <v>39</v>
      </c>
      <c r="H541" s="223">
        <v>39</v>
      </c>
    </row>
    <row r="542" spans="1:8" ht="30">
      <c r="A542" s="239" t="s">
        <v>704</v>
      </c>
      <c r="B542" s="240">
        <v>917</v>
      </c>
      <c r="C542" s="241">
        <v>10</v>
      </c>
      <c r="D542" s="241">
        <v>6</v>
      </c>
      <c r="E542" s="220" t="s">
        <v>705</v>
      </c>
      <c r="F542" s="221" t="s">
        <v>243</v>
      </c>
      <c r="G542" s="223">
        <v>2</v>
      </c>
      <c r="H542" s="223">
        <v>2</v>
      </c>
    </row>
    <row r="543" spans="1:8" ht="30">
      <c r="A543" s="239" t="s">
        <v>250</v>
      </c>
      <c r="B543" s="240">
        <v>917</v>
      </c>
      <c r="C543" s="241">
        <v>10</v>
      </c>
      <c r="D543" s="241">
        <v>6</v>
      </c>
      <c r="E543" s="220" t="s">
        <v>705</v>
      </c>
      <c r="F543" s="221" t="s">
        <v>251</v>
      </c>
      <c r="G543" s="223">
        <v>2</v>
      </c>
      <c r="H543" s="223">
        <v>2</v>
      </c>
    </row>
    <row r="544" spans="1:8" ht="30">
      <c r="A544" s="239" t="s">
        <v>706</v>
      </c>
      <c r="B544" s="240">
        <v>917</v>
      </c>
      <c r="C544" s="241">
        <v>10</v>
      </c>
      <c r="D544" s="241">
        <v>6</v>
      </c>
      <c r="E544" s="220" t="s">
        <v>707</v>
      </c>
      <c r="F544" s="221" t="s">
        <v>243</v>
      </c>
      <c r="G544" s="223">
        <v>11</v>
      </c>
      <c r="H544" s="223">
        <v>11</v>
      </c>
    </row>
    <row r="545" spans="1:8" ht="30">
      <c r="A545" s="239" t="s">
        <v>250</v>
      </c>
      <c r="B545" s="240">
        <v>917</v>
      </c>
      <c r="C545" s="241">
        <v>10</v>
      </c>
      <c r="D545" s="241">
        <v>6</v>
      </c>
      <c r="E545" s="220" t="s">
        <v>707</v>
      </c>
      <c r="F545" s="221" t="s">
        <v>251</v>
      </c>
      <c r="G545" s="223">
        <v>11</v>
      </c>
      <c r="H545" s="223">
        <v>11</v>
      </c>
    </row>
    <row r="546" spans="1:8">
      <c r="A546" s="239" t="s">
        <v>779</v>
      </c>
      <c r="B546" s="240">
        <v>917</v>
      </c>
      <c r="C546" s="241">
        <v>11</v>
      </c>
      <c r="D546" s="241">
        <v>0</v>
      </c>
      <c r="E546" s="220" t="s">
        <v>243</v>
      </c>
      <c r="F546" s="221" t="s">
        <v>243</v>
      </c>
      <c r="G546" s="223">
        <v>500</v>
      </c>
      <c r="H546" s="223">
        <v>500</v>
      </c>
    </row>
    <row r="547" spans="1:8">
      <c r="A547" s="239" t="s">
        <v>641</v>
      </c>
      <c r="B547" s="240">
        <v>917</v>
      </c>
      <c r="C547" s="241">
        <v>11</v>
      </c>
      <c r="D547" s="241">
        <v>1</v>
      </c>
      <c r="E547" s="220" t="s">
        <v>243</v>
      </c>
      <c r="F547" s="221" t="s">
        <v>243</v>
      </c>
      <c r="G547" s="223">
        <v>500</v>
      </c>
      <c r="H547" s="223">
        <v>500</v>
      </c>
    </row>
    <row r="548" spans="1:8" ht="45">
      <c r="A548" s="239" t="s">
        <v>625</v>
      </c>
      <c r="B548" s="240">
        <v>917</v>
      </c>
      <c r="C548" s="241">
        <v>11</v>
      </c>
      <c r="D548" s="241">
        <v>1</v>
      </c>
      <c r="E548" s="220" t="s">
        <v>626</v>
      </c>
      <c r="F548" s="221" t="s">
        <v>243</v>
      </c>
      <c r="G548" s="223">
        <v>500</v>
      </c>
      <c r="H548" s="223">
        <v>500</v>
      </c>
    </row>
    <row r="549" spans="1:8" ht="45">
      <c r="A549" s="239" t="s">
        <v>635</v>
      </c>
      <c r="B549" s="240">
        <v>917</v>
      </c>
      <c r="C549" s="241">
        <v>11</v>
      </c>
      <c r="D549" s="241">
        <v>1</v>
      </c>
      <c r="E549" s="220" t="s">
        <v>636</v>
      </c>
      <c r="F549" s="221" t="s">
        <v>243</v>
      </c>
      <c r="G549" s="223">
        <v>500</v>
      </c>
      <c r="H549" s="223">
        <v>500</v>
      </c>
    </row>
    <row r="550" spans="1:8" ht="45">
      <c r="A550" s="239" t="s">
        <v>637</v>
      </c>
      <c r="B550" s="240">
        <v>917</v>
      </c>
      <c r="C550" s="241">
        <v>11</v>
      </c>
      <c r="D550" s="241">
        <v>1</v>
      </c>
      <c r="E550" s="220" t="s">
        <v>638</v>
      </c>
      <c r="F550" s="221" t="s">
        <v>243</v>
      </c>
      <c r="G550" s="223">
        <v>410</v>
      </c>
      <c r="H550" s="223">
        <v>410</v>
      </c>
    </row>
    <row r="551" spans="1:8" ht="30">
      <c r="A551" s="239" t="s">
        <v>639</v>
      </c>
      <c r="B551" s="240">
        <v>917</v>
      </c>
      <c r="C551" s="241">
        <v>11</v>
      </c>
      <c r="D551" s="241">
        <v>1</v>
      </c>
      <c r="E551" s="220" t="s">
        <v>640</v>
      </c>
      <c r="F551" s="221" t="s">
        <v>243</v>
      </c>
      <c r="G551" s="223">
        <v>283</v>
      </c>
      <c r="H551" s="223">
        <v>283</v>
      </c>
    </row>
    <row r="552" spans="1:8" ht="30">
      <c r="A552" s="239" t="s">
        <v>250</v>
      </c>
      <c r="B552" s="240">
        <v>917</v>
      </c>
      <c r="C552" s="241">
        <v>11</v>
      </c>
      <c r="D552" s="241">
        <v>1</v>
      </c>
      <c r="E552" s="220" t="s">
        <v>640</v>
      </c>
      <c r="F552" s="221" t="s">
        <v>251</v>
      </c>
      <c r="G552" s="223">
        <v>283</v>
      </c>
      <c r="H552" s="223">
        <v>283</v>
      </c>
    </row>
    <row r="553" spans="1:8" ht="45">
      <c r="A553" s="239" t="s">
        <v>642</v>
      </c>
      <c r="B553" s="240">
        <v>917</v>
      </c>
      <c r="C553" s="241">
        <v>11</v>
      </c>
      <c r="D553" s="241">
        <v>1</v>
      </c>
      <c r="E553" s="220" t="s">
        <v>643</v>
      </c>
      <c r="F553" s="221" t="s">
        <v>243</v>
      </c>
      <c r="G553" s="223">
        <v>6</v>
      </c>
      <c r="H553" s="223">
        <v>6</v>
      </c>
    </row>
    <row r="554" spans="1:8" ht="30">
      <c r="A554" s="239" t="s">
        <v>250</v>
      </c>
      <c r="B554" s="240">
        <v>917</v>
      </c>
      <c r="C554" s="241">
        <v>11</v>
      </c>
      <c r="D554" s="241">
        <v>1</v>
      </c>
      <c r="E554" s="220" t="s">
        <v>643</v>
      </c>
      <c r="F554" s="221" t="s">
        <v>251</v>
      </c>
      <c r="G554" s="223">
        <v>6</v>
      </c>
      <c r="H554" s="223">
        <v>6</v>
      </c>
    </row>
    <row r="555" spans="1:8" ht="60">
      <c r="A555" s="239" t="s">
        <v>644</v>
      </c>
      <c r="B555" s="240">
        <v>917</v>
      </c>
      <c r="C555" s="241">
        <v>11</v>
      </c>
      <c r="D555" s="241">
        <v>1</v>
      </c>
      <c r="E555" s="220" t="s">
        <v>645</v>
      </c>
      <c r="F555" s="221" t="s">
        <v>243</v>
      </c>
      <c r="G555" s="223">
        <v>121</v>
      </c>
      <c r="H555" s="223">
        <v>121</v>
      </c>
    </row>
    <row r="556" spans="1:8" ht="30">
      <c r="A556" s="239" t="s">
        <v>250</v>
      </c>
      <c r="B556" s="240">
        <v>917</v>
      </c>
      <c r="C556" s="241">
        <v>11</v>
      </c>
      <c r="D556" s="241">
        <v>1</v>
      </c>
      <c r="E556" s="220" t="s">
        <v>645</v>
      </c>
      <c r="F556" s="221" t="s">
        <v>251</v>
      </c>
      <c r="G556" s="223">
        <v>121</v>
      </c>
      <c r="H556" s="223">
        <v>121</v>
      </c>
    </row>
    <row r="557" spans="1:8" ht="30" customHeight="1">
      <c r="A557" s="239" t="s">
        <v>648</v>
      </c>
      <c r="B557" s="240">
        <v>917</v>
      </c>
      <c r="C557" s="241">
        <v>11</v>
      </c>
      <c r="D557" s="241">
        <v>1</v>
      </c>
      <c r="E557" s="220" t="s">
        <v>649</v>
      </c>
      <c r="F557" s="221" t="s">
        <v>243</v>
      </c>
      <c r="G557" s="223">
        <v>90</v>
      </c>
      <c r="H557" s="223">
        <v>90</v>
      </c>
    </row>
    <row r="558" spans="1:8" ht="45">
      <c r="A558" s="239" t="s">
        <v>650</v>
      </c>
      <c r="B558" s="240">
        <v>917</v>
      </c>
      <c r="C558" s="241">
        <v>11</v>
      </c>
      <c r="D558" s="241">
        <v>1</v>
      </c>
      <c r="E558" s="220" t="s">
        <v>651</v>
      </c>
      <c r="F558" s="221" t="s">
        <v>243</v>
      </c>
      <c r="G558" s="223">
        <v>75</v>
      </c>
      <c r="H558" s="223">
        <v>75</v>
      </c>
    </row>
    <row r="559" spans="1:8" ht="30">
      <c r="A559" s="239" t="s">
        <v>250</v>
      </c>
      <c r="B559" s="240">
        <v>917</v>
      </c>
      <c r="C559" s="241">
        <v>11</v>
      </c>
      <c r="D559" s="241">
        <v>1</v>
      </c>
      <c r="E559" s="220" t="s">
        <v>651</v>
      </c>
      <c r="F559" s="221" t="s">
        <v>251</v>
      </c>
      <c r="G559" s="223">
        <v>75</v>
      </c>
      <c r="H559" s="223">
        <v>75</v>
      </c>
    </row>
    <row r="560" spans="1:8" ht="30">
      <c r="A560" s="239" t="s">
        <v>857</v>
      </c>
      <c r="B560" s="240">
        <v>917</v>
      </c>
      <c r="C560" s="241">
        <v>11</v>
      </c>
      <c r="D560" s="241">
        <v>1</v>
      </c>
      <c r="E560" s="220" t="s">
        <v>858</v>
      </c>
      <c r="F560" s="221" t="s">
        <v>243</v>
      </c>
      <c r="G560" s="223">
        <v>15</v>
      </c>
      <c r="H560" s="223">
        <v>15</v>
      </c>
    </row>
    <row r="561" spans="1:8" ht="30">
      <c r="A561" s="239" t="s">
        <v>250</v>
      </c>
      <c r="B561" s="240">
        <v>917</v>
      </c>
      <c r="C561" s="241">
        <v>11</v>
      </c>
      <c r="D561" s="241">
        <v>1</v>
      </c>
      <c r="E561" s="220" t="s">
        <v>858</v>
      </c>
      <c r="F561" s="221" t="s">
        <v>251</v>
      </c>
      <c r="G561" s="223">
        <v>15</v>
      </c>
      <c r="H561" s="223">
        <v>15</v>
      </c>
    </row>
    <row r="562" spans="1:8" s="218" customFormat="1" ht="42.75">
      <c r="A562" s="236" t="s">
        <v>780</v>
      </c>
      <c r="B562" s="237">
        <v>918</v>
      </c>
      <c r="C562" s="238">
        <v>0</v>
      </c>
      <c r="D562" s="238">
        <v>0</v>
      </c>
      <c r="E562" s="214" t="s">
        <v>243</v>
      </c>
      <c r="F562" s="215" t="s">
        <v>243</v>
      </c>
      <c r="G562" s="217">
        <v>36974.199999999997</v>
      </c>
      <c r="H562" s="217">
        <v>31651.200000000001</v>
      </c>
    </row>
    <row r="563" spans="1:8" ht="30">
      <c r="A563" s="239" t="s">
        <v>781</v>
      </c>
      <c r="B563" s="240">
        <v>918</v>
      </c>
      <c r="C563" s="241">
        <v>3</v>
      </c>
      <c r="D563" s="241">
        <v>0</v>
      </c>
      <c r="E563" s="220" t="s">
        <v>243</v>
      </c>
      <c r="F563" s="221" t="s">
        <v>243</v>
      </c>
      <c r="G563" s="223">
        <v>4680.8</v>
      </c>
      <c r="H563" s="223">
        <v>4762.3</v>
      </c>
    </row>
    <row r="564" spans="1:8" ht="29.25" customHeight="1">
      <c r="A564" s="239" t="s">
        <v>623</v>
      </c>
      <c r="B564" s="240">
        <v>918</v>
      </c>
      <c r="C564" s="241">
        <v>3</v>
      </c>
      <c r="D564" s="241">
        <v>14</v>
      </c>
      <c r="E564" s="220" t="s">
        <v>243</v>
      </c>
      <c r="F564" s="221" t="s">
        <v>243</v>
      </c>
      <c r="G564" s="223">
        <v>4680.8</v>
      </c>
      <c r="H564" s="223">
        <v>4762.3</v>
      </c>
    </row>
    <row r="565" spans="1:8" ht="45">
      <c r="A565" s="239" t="s">
        <v>585</v>
      </c>
      <c r="B565" s="240">
        <v>918</v>
      </c>
      <c r="C565" s="241">
        <v>3</v>
      </c>
      <c r="D565" s="241">
        <v>14</v>
      </c>
      <c r="E565" s="220" t="s">
        <v>586</v>
      </c>
      <c r="F565" s="221" t="s">
        <v>243</v>
      </c>
      <c r="G565" s="223">
        <v>4680.8</v>
      </c>
      <c r="H565" s="223">
        <v>4762.3</v>
      </c>
    </row>
    <row r="566" spans="1:8" ht="30">
      <c r="A566" s="239" t="s">
        <v>605</v>
      </c>
      <c r="B566" s="240">
        <v>918</v>
      </c>
      <c r="C566" s="241">
        <v>3</v>
      </c>
      <c r="D566" s="241">
        <v>14</v>
      </c>
      <c r="E566" s="220" t="s">
        <v>606</v>
      </c>
      <c r="F566" s="221" t="s">
        <v>243</v>
      </c>
      <c r="G566" s="223">
        <v>4680.8</v>
      </c>
      <c r="H566" s="223">
        <v>4762.3</v>
      </c>
    </row>
    <row r="567" spans="1:8" ht="60">
      <c r="A567" s="239" t="s">
        <v>619</v>
      </c>
      <c r="B567" s="240">
        <v>918</v>
      </c>
      <c r="C567" s="241">
        <v>3</v>
      </c>
      <c r="D567" s="241">
        <v>14</v>
      </c>
      <c r="E567" s="220" t="s">
        <v>620</v>
      </c>
      <c r="F567" s="221" t="s">
        <v>243</v>
      </c>
      <c r="G567" s="223">
        <v>4680.8</v>
      </c>
      <c r="H567" s="223">
        <v>4762.3</v>
      </c>
    </row>
    <row r="568" spans="1:8" ht="30">
      <c r="A568" s="239" t="s">
        <v>260</v>
      </c>
      <c r="B568" s="240">
        <v>918</v>
      </c>
      <c r="C568" s="241">
        <v>3</v>
      </c>
      <c r="D568" s="241">
        <v>14</v>
      </c>
      <c r="E568" s="220" t="s">
        <v>622</v>
      </c>
      <c r="F568" s="221" t="s">
        <v>243</v>
      </c>
      <c r="G568" s="223">
        <v>3217.8</v>
      </c>
      <c r="H568" s="223">
        <v>3387.3</v>
      </c>
    </row>
    <row r="569" spans="1:8" ht="75">
      <c r="A569" s="239" t="s">
        <v>266</v>
      </c>
      <c r="B569" s="240">
        <v>918</v>
      </c>
      <c r="C569" s="241">
        <v>3</v>
      </c>
      <c r="D569" s="241">
        <v>14</v>
      </c>
      <c r="E569" s="220" t="s">
        <v>622</v>
      </c>
      <c r="F569" s="221" t="s">
        <v>127</v>
      </c>
      <c r="G569" s="223">
        <v>2384.5</v>
      </c>
      <c r="H569" s="223">
        <v>2595.5</v>
      </c>
    </row>
    <row r="570" spans="1:8" ht="30">
      <c r="A570" s="239" t="s">
        <v>250</v>
      </c>
      <c r="B570" s="240">
        <v>918</v>
      </c>
      <c r="C570" s="241">
        <v>3</v>
      </c>
      <c r="D570" s="241">
        <v>14</v>
      </c>
      <c r="E570" s="220" t="s">
        <v>622</v>
      </c>
      <c r="F570" s="221" t="s">
        <v>251</v>
      </c>
      <c r="G570" s="223">
        <v>833.3</v>
      </c>
      <c r="H570" s="223">
        <v>791.8</v>
      </c>
    </row>
    <row r="571" spans="1:8" ht="165" customHeight="1">
      <c r="A571" s="239" t="s">
        <v>314</v>
      </c>
      <c r="B571" s="240">
        <v>918</v>
      </c>
      <c r="C571" s="241">
        <v>3</v>
      </c>
      <c r="D571" s="241">
        <v>14</v>
      </c>
      <c r="E571" s="220" t="s">
        <v>624</v>
      </c>
      <c r="F571" s="221" t="s">
        <v>243</v>
      </c>
      <c r="G571" s="223">
        <v>1463</v>
      </c>
      <c r="H571" s="223">
        <v>1375</v>
      </c>
    </row>
    <row r="572" spans="1:8" ht="75">
      <c r="A572" s="239" t="s">
        <v>266</v>
      </c>
      <c r="B572" s="240">
        <v>918</v>
      </c>
      <c r="C572" s="241">
        <v>3</v>
      </c>
      <c r="D572" s="241">
        <v>14</v>
      </c>
      <c r="E572" s="220" t="s">
        <v>624</v>
      </c>
      <c r="F572" s="221" t="s">
        <v>127</v>
      </c>
      <c r="G572" s="223">
        <v>1463</v>
      </c>
      <c r="H572" s="223">
        <v>1375</v>
      </c>
    </row>
    <row r="573" spans="1:8">
      <c r="A573" s="239" t="s">
        <v>772</v>
      </c>
      <c r="B573" s="240">
        <v>918</v>
      </c>
      <c r="C573" s="241">
        <v>4</v>
      </c>
      <c r="D573" s="241">
        <v>0</v>
      </c>
      <c r="E573" s="220" t="s">
        <v>243</v>
      </c>
      <c r="F573" s="221" t="s">
        <v>243</v>
      </c>
      <c r="G573" s="223">
        <v>226.8</v>
      </c>
      <c r="H573" s="223">
        <v>237.7</v>
      </c>
    </row>
    <row r="574" spans="1:8">
      <c r="A574" s="239" t="s">
        <v>514</v>
      </c>
      <c r="B574" s="240">
        <v>918</v>
      </c>
      <c r="C574" s="241">
        <v>4</v>
      </c>
      <c r="D574" s="241">
        <v>9</v>
      </c>
      <c r="E574" s="220" t="s">
        <v>243</v>
      </c>
      <c r="F574" s="221" t="s">
        <v>243</v>
      </c>
      <c r="G574" s="223">
        <v>226.8</v>
      </c>
      <c r="H574" s="223">
        <v>237.7</v>
      </c>
    </row>
    <row r="575" spans="1:8" ht="45">
      <c r="A575" s="239" t="s">
        <v>585</v>
      </c>
      <c r="B575" s="240">
        <v>918</v>
      </c>
      <c r="C575" s="241">
        <v>4</v>
      </c>
      <c r="D575" s="241">
        <v>9</v>
      </c>
      <c r="E575" s="220" t="s">
        <v>586</v>
      </c>
      <c r="F575" s="221" t="s">
        <v>243</v>
      </c>
      <c r="G575" s="223">
        <v>226.8</v>
      </c>
      <c r="H575" s="223">
        <v>237.7</v>
      </c>
    </row>
    <row r="576" spans="1:8" ht="45">
      <c r="A576" s="239" t="s">
        <v>587</v>
      </c>
      <c r="B576" s="240">
        <v>918</v>
      </c>
      <c r="C576" s="241">
        <v>4</v>
      </c>
      <c r="D576" s="241">
        <v>9</v>
      </c>
      <c r="E576" s="220" t="s">
        <v>588</v>
      </c>
      <c r="F576" s="221" t="s">
        <v>243</v>
      </c>
      <c r="G576" s="223">
        <v>226.8</v>
      </c>
      <c r="H576" s="223">
        <v>237.7</v>
      </c>
    </row>
    <row r="577" spans="1:8" ht="45">
      <c r="A577" s="239" t="s">
        <v>589</v>
      </c>
      <c r="B577" s="240">
        <v>918</v>
      </c>
      <c r="C577" s="241">
        <v>4</v>
      </c>
      <c r="D577" s="241">
        <v>9</v>
      </c>
      <c r="E577" s="220" t="s">
        <v>590</v>
      </c>
      <c r="F577" s="221" t="s">
        <v>243</v>
      </c>
      <c r="G577" s="223">
        <v>226.8</v>
      </c>
      <c r="H577" s="223">
        <v>237.7</v>
      </c>
    </row>
    <row r="578" spans="1:8">
      <c r="A578" s="239" t="s">
        <v>593</v>
      </c>
      <c r="B578" s="240">
        <v>918</v>
      </c>
      <c r="C578" s="241">
        <v>4</v>
      </c>
      <c r="D578" s="241">
        <v>9</v>
      </c>
      <c r="E578" s="220" t="s">
        <v>594</v>
      </c>
      <c r="F578" s="221" t="s">
        <v>243</v>
      </c>
      <c r="G578" s="223">
        <v>226.8</v>
      </c>
      <c r="H578" s="223">
        <v>237.7</v>
      </c>
    </row>
    <row r="579" spans="1:8" ht="30">
      <c r="A579" s="239" t="s">
        <v>250</v>
      </c>
      <c r="B579" s="240">
        <v>918</v>
      </c>
      <c r="C579" s="241">
        <v>4</v>
      </c>
      <c r="D579" s="241">
        <v>9</v>
      </c>
      <c r="E579" s="220" t="s">
        <v>594</v>
      </c>
      <c r="F579" s="221" t="s">
        <v>251</v>
      </c>
      <c r="G579" s="223">
        <v>226.8</v>
      </c>
      <c r="H579" s="223">
        <v>237.7</v>
      </c>
    </row>
    <row r="580" spans="1:8" ht="18" customHeight="1">
      <c r="A580" s="239" t="s">
        <v>773</v>
      </c>
      <c r="B580" s="240">
        <v>918</v>
      </c>
      <c r="C580" s="241">
        <v>5</v>
      </c>
      <c r="D580" s="241">
        <v>0</v>
      </c>
      <c r="E580" s="220" t="s">
        <v>243</v>
      </c>
      <c r="F580" s="221" t="s">
        <v>243</v>
      </c>
      <c r="G580" s="223">
        <v>6488.6</v>
      </c>
      <c r="H580" s="223">
        <v>6573.2</v>
      </c>
    </row>
    <row r="581" spans="1:8" ht="30">
      <c r="A581" s="239" t="s">
        <v>445</v>
      </c>
      <c r="B581" s="240">
        <v>918</v>
      </c>
      <c r="C581" s="241">
        <v>5</v>
      </c>
      <c r="D581" s="241">
        <v>5</v>
      </c>
      <c r="E581" s="220" t="s">
        <v>243</v>
      </c>
      <c r="F581" s="221" t="s">
        <v>243</v>
      </c>
      <c r="G581" s="223">
        <v>6488.6</v>
      </c>
      <c r="H581" s="223">
        <v>6573.2</v>
      </c>
    </row>
    <row r="582" spans="1:8" ht="60">
      <c r="A582" s="239" t="s">
        <v>408</v>
      </c>
      <c r="B582" s="240">
        <v>918</v>
      </c>
      <c r="C582" s="241">
        <v>5</v>
      </c>
      <c r="D582" s="241">
        <v>5</v>
      </c>
      <c r="E582" s="220" t="s">
        <v>409</v>
      </c>
      <c r="F582" s="221" t="s">
        <v>243</v>
      </c>
      <c r="G582" s="223">
        <v>6488.6</v>
      </c>
      <c r="H582" s="223">
        <v>6573.2</v>
      </c>
    </row>
    <row r="583" spans="1:8" ht="60">
      <c r="A583" s="239" t="s">
        <v>440</v>
      </c>
      <c r="B583" s="240">
        <v>918</v>
      </c>
      <c r="C583" s="241">
        <v>5</v>
      </c>
      <c r="D583" s="241">
        <v>5</v>
      </c>
      <c r="E583" s="220" t="s">
        <v>441</v>
      </c>
      <c r="F583" s="221" t="s">
        <v>243</v>
      </c>
      <c r="G583" s="223">
        <v>6488.6</v>
      </c>
      <c r="H583" s="223">
        <v>6573.2</v>
      </c>
    </row>
    <row r="584" spans="1:8" ht="45">
      <c r="A584" s="239" t="s">
        <v>442</v>
      </c>
      <c r="B584" s="240">
        <v>918</v>
      </c>
      <c r="C584" s="241">
        <v>5</v>
      </c>
      <c r="D584" s="241">
        <v>5</v>
      </c>
      <c r="E584" s="220" t="s">
        <v>443</v>
      </c>
      <c r="F584" s="221" t="s">
        <v>243</v>
      </c>
      <c r="G584" s="223">
        <v>5544</v>
      </c>
      <c r="H584" s="223">
        <v>5628.6</v>
      </c>
    </row>
    <row r="585" spans="1:8" ht="30">
      <c r="A585" s="239" t="s">
        <v>330</v>
      </c>
      <c r="B585" s="240">
        <v>918</v>
      </c>
      <c r="C585" s="241">
        <v>5</v>
      </c>
      <c r="D585" s="241">
        <v>5</v>
      </c>
      <c r="E585" s="220" t="s">
        <v>444</v>
      </c>
      <c r="F585" s="221" t="s">
        <v>243</v>
      </c>
      <c r="G585" s="223">
        <v>3694</v>
      </c>
      <c r="H585" s="223">
        <v>3892.6</v>
      </c>
    </row>
    <row r="586" spans="1:8" ht="75">
      <c r="A586" s="239" t="s">
        <v>266</v>
      </c>
      <c r="B586" s="240">
        <v>918</v>
      </c>
      <c r="C586" s="241">
        <v>5</v>
      </c>
      <c r="D586" s="241">
        <v>5</v>
      </c>
      <c r="E586" s="220" t="s">
        <v>444</v>
      </c>
      <c r="F586" s="221" t="s">
        <v>127</v>
      </c>
      <c r="G586" s="223">
        <v>3589.1</v>
      </c>
      <c r="H586" s="223">
        <v>3869.1</v>
      </c>
    </row>
    <row r="587" spans="1:8" ht="30">
      <c r="A587" s="239" t="s">
        <v>250</v>
      </c>
      <c r="B587" s="240">
        <v>918</v>
      </c>
      <c r="C587" s="241">
        <v>5</v>
      </c>
      <c r="D587" s="241">
        <v>5</v>
      </c>
      <c r="E587" s="220" t="s">
        <v>444</v>
      </c>
      <c r="F587" s="221" t="s">
        <v>251</v>
      </c>
      <c r="G587" s="223">
        <v>104.9</v>
      </c>
      <c r="H587" s="223">
        <v>23.5</v>
      </c>
    </row>
    <row r="588" spans="1:8" ht="165" customHeight="1">
      <c r="A588" s="239" t="s">
        <v>314</v>
      </c>
      <c r="B588" s="240">
        <v>918</v>
      </c>
      <c r="C588" s="241">
        <v>5</v>
      </c>
      <c r="D588" s="241">
        <v>5</v>
      </c>
      <c r="E588" s="220" t="s">
        <v>446</v>
      </c>
      <c r="F588" s="221" t="s">
        <v>243</v>
      </c>
      <c r="G588" s="223">
        <v>1850</v>
      </c>
      <c r="H588" s="223">
        <v>1736</v>
      </c>
    </row>
    <row r="589" spans="1:8" ht="75">
      <c r="A589" s="239" t="s">
        <v>266</v>
      </c>
      <c r="B589" s="240">
        <v>918</v>
      </c>
      <c r="C589" s="241">
        <v>5</v>
      </c>
      <c r="D589" s="241">
        <v>5</v>
      </c>
      <c r="E589" s="220" t="s">
        <v>446</v>
      </c>
      <c r="F589" s="221" t="s">
        <v>127</v>
      </c>
      <c r="G589" s="223">
        <v>1850</v>
      </c>
      <c r="H589" s="223">
        <v>1736</v>
      </c>
    </row>
    <row r="590" spans="1:8" ht="30.75" customHeight="1">
      <c r="A590" s="239" t="s">
        <v>447</v>
      </c>
      <c r="B590" s="240">
        <v>918</v>
      </c>
      <c r="C590" s="241">
        <v>5</v>
      </c>
      <c r="D590" s="241">
        <v>5</v>
      </c>
      <c r="E590" s="220" t="s">
        <v>448</v>
      </c>
      <c r="F590" s="221" t="s">
        <v>243</v>
      </c>
      <c r="G590" s="223">
        <v>944.6</v>
      </c>
      <c r="H590" s="223">
        <v>944.6</v>
      </c>
    </row>
    <row r="591" spans="1:8" ht="60">
      <c r="A591" s="239" t="s">
        <v>449</v>
      </c>
      <c r="B591" s="240">
        <v>918</v>
      </c>
      <c r="C591" s="241">
        <v>5</v>
      </c>
      <c r="D591" s="241">
        <v>5</v>
      </c>
      <c r="E591" s="220" t="s">
        <v>450</v>
      </c>
      <c r="F591" s="221" t="s">
        <v>243</v>
      </c>
      <c r="G591" s="223">
        <v>944.6</v>
      </c>
      <c r="H591" s="223">
        <v>944.6</v>
      </c>
    </row>
    <row r="592" spans="1:8" ht="75">
      <c r="A592" s="239" t="s">
        <v>266</v>
      </c>
      <c r="B592" s="240">
        <v>918</v>
      </c>
      <c r="C592" s="241">
        <v>5</v>
      </c>
      <c r="D592" s="241">
        <v>5</v>
      </c>
      <c r="E592" s="220" t="s">
        <v>450</v>
      </c>
      <c r="F592" s="221" t="s">
        <v>127</v>
      </c>
      <c r="G592" s="223">
        <v>899.6</v>
      </c>
      <c r="H592" s="223">
        <v>899.6</v>
      </c>
    </row>
    <row r="593" spans="1:8" ht="30">
      <c r="A593" s="239" t="s">
        <v>250</v>
      </c>
      <c r="B593" s="240">
        <v>918</v>
      </c>
      <c r="C593" s="241">
        <v>5</v>
      </c>
      <c r="D593" s="241">
        <v>5</v>
      </c>
      <c r="E593" s="220" t="s">
        <v>450</v>
      </c>
      <c r="F593" s="221" t="s">
        <v>251</v>
      </c>
      <c r="G593" s="223">
        <v>45</v>
      </c>
      <c r="H593" s="223">
        <v>45</v>
      </c>
    </row>
    <row r="594" spans="1:8">
      <c r="A594" s="239" t="s">
        <v>764</v>
      </c>
      <c r="B594" s="240">
        <v>918</v>
      </c>
      <c r="C594" s="241">
        <v>7</v>
      </c>
      <c r="D594" s="241">
        <v>0</v>
      </c>
      <c r="E594" s="220" t="s">
        <v>243</v>
      </c>
      <c r="F594" s="221" t="s">
        <v>243</v>
      </c>
      <c r="G594" s="223">
        <v>9878</v>
      </c>
      <c r="H594" s="223">
        <v>9878</v>
      </c>
    </row>
    <row r="595" spans="1:8">
      <c r="A595" s="239" t="s">
        <v>272</v>
      </c>
      <c r="B595" s="240">
        <v>918</v>
      </c>
      <c r="C595" s="241">
        <v>7</v>
      </c>
      <c r="D595" s="241">
        <v>2</v>
      </c>
      <c r="E595" s="220" t="s">
        <v>243</v>
      </c>
      <c r="F595" s="221" t="s">
        <v>243</v>
      </c>
      <c r="G595" s="223">
        <v>9870</v>
      </c>
      <c r="H595" s="223">
        <v>9870</v>
      </c>
    </row>
    <row r="596" spans="1:8" ht="60">
      <c r="A596" s="239" t="s">
        <v>408</v>
      </c>
      <c r="B596" s="240">
        <v>918</v>
      </c>
      <c r="C596" s="241">
        <v>7</v>
      </c>
      <c r="D596" s="241">
        <v>2</v>
      </c>
      <c r="E596" s="220" t="s">
        <v>409</v>
      </c>
      <c r="F596" s="221" t="s">
        <v>243</v>
      </c>
      <c r="G596" s="223">
        <v>9870</v>
      </c>
      <c r="H596" s="223">
        <v>9870</v>
      </c>
    </row>
    <row r="597" spans="1:8" ht="45">
      <c r="A597" s="239" t="s">
        <v>410</v>
      </c>
      <c r="B597" s="240">
        <v>918</v>
      </c>
      <c r="C597" s="241">
        <v>7</v>
      </c>
      <c r="D597" s="241">
        <v>2</v>
      </c>
      <c r="E597" s="220" t="s">
        <v>411</v>
      </c>
      <c r="F597" s="221" t="s">
        <v>243</v>
      </c>
      <c r="G597" s="223">
        <v>9870</v>
      </c>
      <c r="H597" s="223">
        <v>9870</v>
      </c>
    </row>
    <row r="598" spans="1:8" ht="45">
      <c r="A598" s="239" t="s">
        <v>412</v>
      </c>
      <c r="B598" s="240">
        <v>918</v>
      </c>
      <c r="C598" s="241">
        <v>7</v>
      </c>
      <c r="D598" s="241">
        <v>2</v>
      </c>
      <c r="E598" s="220" t="s">
        <v>413</v>
      </c>
      <c r="F598" s="221" t="s">
        <v>243</v>
      </c>
      <c r="G598" s="223">
        <v>9870</v>
      </c>
      <c r="H598" s="223">
        <v>9870</v>
      </c>
    </row>
    <row r="599" spans="1:8" ht="45">
      <c r="A599" s="239" t="s">
        <v>414</v>
      </c>
      <c r="B599" s="240">
        <v>918</v>
      </c>
      <c r="C599" s="241">
        <v>7</v>
      </c>
      <c r="D599" s="241">
        <v>2</v>
      </c>
      <c r="E599" s="220" t="s">
        <v>415</v>
      </c>
      <c r="F599" s="221" t="s">
        <v>243</v>
      </c>
      <c r="G599" s="223">
        <v>870</v>
      </c>
      <c r="H599" s="223">
        <v>870</v>
      </c>
    </row>
    <row r="600" spans="1:8" ht="30">
      <c r="A600" s="239" t="s">
        <v>416</v>
      </c>
      <c r="B600" s="240">
        <v>918</v>
      </c>
      <c r="C600" s="241">
        <v>7</v>
      </c>
      <c r="D600" s="241">
        <v>2</v>
      </c>
      <c r="E600" s="220" t="s">
        <v>415</v>
      </c>
      <c r="F600" s="221" t="s">
        <v>417</v>
      </c>
      <c r="G600" s="223">
        <v>870</v>
      </c>
      <c r="H600" s="223">
        <v>870</v>
      </c>
    </row>
    <row r="601" spans="1:8" ht="75">
      <c r="A601" s="239" t="s">
        <v>846</v>
      </c>
      <c r="B601" s="240">
        <v>918</v>
      </c>
      <c r="C601" s="241">
        <v>7</v>
      </c>
      <c r="D601" s="241">
        <v>2</v>
      </c>
      <c r="E601" s="220" t="s">
        <v>847</v>
      </c>
      <c r="F601" s="221" t="s">
        <v>243</v>
      </c>
      <c r="G601" s="223">
        <v>9000</v>
      </c>
      <c r="H601" s="223">
        <v>9000</v>
      </c>
    </row>
    <row r="602" spans="1:8" ht="30">
      <c r="A602" s="239" t="s">
        <v>416</v>
      </c>
      <c r="B602" s="240">
        <v>918</v>
      </c>
      <c r="C602" s="241">
        <v>7</v>
      </c>
      <c r="D602" s="241">
        <v>2</v>
      </c>
      <c r="E602" s="220" t="s">
        <v>847</v>
      </c>
      <c r="F602" s="221" t="s">
        <v>417</v>
      </c>
      <c r="G602" s="223">
        <v>9000</v>
      </c>
      <c r="H602" s="223">
        <v>9000</v>
      </c>
    </row>
    <row r="603" spans="1:8" ht="30">
      <c r="A603" s="239" t="s">
        <v>259</v>
      </c>
      <c r="B603" s="240">
        <v>918</v>
      </c>
      <c r="C603" s="241">
        <v>7</v>
      </c>
      <c r="D603" s="241">
        <v>5</v>
      </c>
      <c r="E603" s="220" t="s">
        <v>243</v>
      </c>
      <c r="F603" s="221" t="s">
        <v>243</v>
      </c>
      <c r="G603" s="223">
        <v>8</v>
      </c>
      <c r="H603" s="223">
        <v>8</v>
      </c>
    </row>
    <row r="604" spans="1:8" ht="45">
      <c r="A604" s="239" t="s">
        <v>585</v>
      </c>
      <c r="B604" s="240">
        <v>918</v>
      </c>
      <c r="C604" s="241">
        <v>7</v>
      </c>
      <c r="D604" s="241">
        <v>5</v>
      </c>
      <c r="E604" s="220" t="s">
        <v>586</v>
      </c>
      <c r="F604" s="221" t="s">
        <v>243</v>
      </c>
      <c r="G604" s="223">
        <v>8</v>
      </c>
      <c r="H604" s="223">
        <v>8</v>
      </c>
    </row>
    <row r="605" spans="1:8" ht="30">
      <c r="A605" s="239" t="s">
        <v>605</v>
      </c>
      <c r="B605" s="240">
        <v>918</v>
      </c>
      <c r="C605" s="241">
        <v>7</v>
      </c>
      <c r="D605" s="241">
        <v>5</v>
      </c>
      <c r="E605" s="220" t="s">
        <v>606</v>
      </c>
      <c r="F605" s="221" t="s">
        <v>243</v>
      </c>
      <c r="G605" s="223">
        <v>8</v>
      </c>
      <c r="H605" s="223">
        <v>8</v>
      </c>
    </row>
    <row r="606" spans="1:8" ht="60">
      <c r="A606" s="239" t="s">
        <v>619</v>
      </c>
      <c r="B606" s="240">
        <v>918</v>
      </c>
      <c r="C606" s="241">
        <v>7</v>
      </c>
      <c r="D606" s="241">
        <v>5</v>
      </c>
      <c r="E606" s="220" t="s">
        <v>620</v>
      </c>
      <c r="F606" s="221" t="s">
        <v>243</v>
      </c>
      <c r="G606" s="223">
        <v>8</v>
      </c>
      <c r="H606" s="223">
        <v>8</v>
      </c>
    </row>
    <row r="607" spans="1:8" ht="30">
      <c r="A607" s="239" t="s">
        <v>257</v>
      </c>
      <c r="B607" s="240">
        <v>918</v>
      </c>
      <c r="C607" s="241">
        <v>7</v>
      </c>
      <c r="D607" s="241">
        <v>5</v>
      </c>
      <c r="E607" s="220" t="s">
        <v>621</v>
      </c>
      <c r="F607" s="221" t="s">
        <v>243</v>
      </c>
      <c r="G607" s="223">
        <v>8</v>
      </c>
      <c r="H607" s="223">
        <v>8</v>
      </c>
    </row>
    <row r="608" spans="1:8" ht="30">
      <c r="A608" s="239" t="s">
        <v>250</v>
      </c>
      <c r="B608" s="240">
        <v>918</v>
      </c>
      <c r="C608" s="241">
        <v>7</v>
      </c>
      <c r="D608" s="241">
        <v>5</v>
      </c>
      <c r="E608" s="220" t="s">
        <v>621</v>
      </c>
      <c r="F608" s="221" t="s">
        <v>251</v>
      </c>
      <c r="G608" s="223">
        <v>8</v>
      </c>
      <c r="H608" s="223">
        <v>8</v>
      </c>
    </row>
    <row r="609" spans="1:8">
      <c r="A609" s="239" t="s">
        <v>767</v>
      </c>
      <c r="B609" s="240">
        <v>918</v>
      </c>
      <c r="C609" s="241">
        <v>10</v>
      </c>
      <c r="D609" s="241">
        <v>0</v>
      </c>
      <c r="E609" s="220" t="s">
        <v>243</v>
      </c>
      <c r="F609" s="221" t="s">
        <v>243</v>
      </c>
      <c r="G609" s="223">
        <v>10200</v>
      </c>
      <c r="H609" s="223">
        <v>10200</v>
      </c>
    </row>
    <row r="610" spans="1:8">
      <c r="A610" s="239" t="s">
        <v>451</v>
      </c>
      <c r="B610" s="240">
        <v>918</v>
      </c>
      <c r="C610" s="241">
        <v>10</v>
      </c>
      <c r="D610" s="241">
        <v>3</v>
      </c>
      <c r="E610" s="220" t="s">
        <v>243</v>
      </c>
      <c r="F610" s="221" t="s">
        <v>243</v>
      </c>
      <c r="G610" s="223">
        <v>10200</v>
      </c>
      <c r="H610" s="223">
        <v>10200</v>
      </c>
    </row>
    <row r="611" spans="1:8" ht="60">
      <c r="A611" s="239" t="s">
        <v>408</v>
      </c>
      <c r="B611" s="240">
        <v>918</v>
      </c>
      <c r="C611" s="241">
        <v>10</v>
      </c>
      <c r="D611" s="241">
        <v>3</v>
      </c>
      <c r="E611" s="220" t="s">
        <v>409</v>
      </c>
      <c r="F611" s="221" t="s">
        <v>243</v>
      </c>
      <c r="G611" s="223">
        <v>10200</v>
      </c>
      <c r="H611" s="223">
        <v>10200</v>
      </c>
    </row>
    <row r="612" spans="1:8" ht="60">
      <c r="A612" s="239" t="s">
        <v>440</v>
      </c>
      <c r="B612" s="240">
        <v>918</v>
      </c>
      <c r="C612" s="241">
        <v>10</v>
      </c>
      <c r="D612" s="241">
        <v>3</v>
      </c>
      <c r="E612" s="220" t="s">
        <v>441</v>
      </c>
      <c r="F612" s="221" t="s">
        <v>243</v>
      </c>
      <c r="G612" s="223">
        <v>10200</v>
      </c>
      <c r="H612" s="223">
        <v>10200</v>
      </c>
    </row>
    <row r="613" spans="1:8" ht="29.25" customHeight="1">
      <c r="A613" s="239" t="s">
        <v>447</v>
      </c>
      <c r="B613" s="240">
        <v>918</v>
      </c>
      <c r="C613" s="241">
        <v>10</v>
      </c>
      <c r="D613" s="241">
        <v>3</v>
      </c>
      <c r="E613" s="220" t="s">
        <v>448</v>
      </c>
      <c r="F613" s="221" t="s">
        <v>243</v>
      </c>
      <c r="G613" s="223">
        <v>10200</v>
      </c>
      <c r="H613" s="223">
        <v>10200</v>
      </c>
    </row>
    <row r="614" spans="1:8" ht="60">
      <c r="A614" s="239" t="s">
        <v>449</v>
      </c>
      <c r="B614" s="240">
        <v>918</v>
      </c>
      <c r="C614" s="241">
        <v>10</v>
      </c>
      <c r="D614" s="241">
        <v>3</v>
      </c>
      <c r="E614" s="220" t="s">
        <v>450</v>
      </c>
      <c r="F614" s="221" t="s">
        <v>243</v>
      </c>
      <c r="G614" s="223">
        <v>10200</v>
      </c>
      <c r="H614" s="223">
        <v>10200</v>
      </c>
    </row>
    <row r="615" spans="1:8" ht="30">
      <c r="A615" s="239" t="s">
        <v>250</v>
      </c>
      <c r="B615" s="240">
        <v>918</v>
      </c>
      <c r="C615" s="241">
        <v>10</v>
      </c>
      <c r="D615" s="241">
        <v>3</v>
      </c>
      <c r="E615" s="220" t="s">
        <v>450</v>
      </c>
      <c r="F615" s="221" t="s">
        <v>251</v>
      </c>
      <c r="G615" s="223">
        <v>230</v>
      </c>
      <c r="H615" s="223">
        <v>230</v>
      </c>
    </row>
    <row r="616" spans="1:8" ht="30">
      <c r="A616" s="239" t="s">
        <v>289</v>
      </c>
      <c r="B616" s="240">
        <v>918</v>
      </c>
      <c r="C616" s="241">
        <v>10</v>
      </c>
      <c r="D616" s="241">
        <v>3</v>
      </c>
      <c r="E616" s="220" t="s">
        <v>450</v>
      </c>
      <c r="F616" s="221" t="s">
        <v>290</v>
      </c>
      <c r="G616" s="223">
        <v>9970</v>
      </c>
      <c r="H616" s="223">
        <v>9970</v>
      </c>
    </row>
    <row r="617" spans="1:8">
      <c r="A617" s="239" t="s">
        <v>779</v>
      </c>
      <c r="B617" s="240">
        <v>918</v>
      </c>
      <c r="C617" s="241">
        <v>11</v>
      </c>
      <c r="D617" s="241">
        <v>0</v>
      </c>
      <c r="E617" s="220" t="s">
        <v>243</v>
      </c>
      <c r="F617" s="221" t="s">
        <v>243</v>
      </c>
      <c r="G617" s="223">
        <v>5500</v>
      </c>
      <c r="H617" s="223">
        <v>0</v>
      </c>
    </row>
    <row r="618" spans="1:8">
      <c r="A618" s="239" t="s">
        <v>641</v>
      </c>
      <c r="B618" s="240">
        <v>918</v>
      </c>
      <c r="C618" s="241">
        <v>11</v>
      </c>
      <c r="D618" s="241">
        <v>1</v>
      </c>
      <c r="E618" s="220" t="s">
        <v>243</v>
      </c>
      <c r="F618" s="221" t="s">
        <v>243</v>
      </c>
      <c r="G618" s="223">
        <v>5500</v>
      </c>
      <c r="H618" s="223">
        <v>0</v>
      </c>
    </row>
    <row r="619" spans="1:8" ht="45">
      <c r="A619" s="239" t="s">
        <v>625</v>
      </c>
      <c r="B619" s="240">
        <v>918</v>
      </c>
      <c r="C619" s="241">
        <v>11</v>
      </c>
      <c r="D619" s="241">
        <v>1</v>
      </c>
      <c r="E619" s="220" t="s">
        <v>626</v>
      </c>
      <c r="F619" s="221" t="s">
        <v>243</v>
      </c>
      <c r="G619" s="223">
        <v>5500</v>
      </c>
      <c r="H619" s="223">
        <v>0</v>
      </c>
    </row>
    <row r="620" spans="1:8" ht="45">
      <c r="A620" s="239" t="s">
        <v>635</v>
      </c>
      <c r="B620" s="240">
        <v>918</v>
      </c>
      <c r="C620" s="241">
        <v>11</v>
      </c>
      <c r="D620" s="241">
        <v>1</v>
      </c>
      <c r="E620" s="220" t="s">
        <v>636</v>
      </c>
      <c r="F620" s="221" t="s">
        <v>243</v>
      </c>
      <c r="G620" s="223">
        <v>5500</v>
      </c>
      <c r="H620" s="223">
        <v>0</v>
      </c>
    </row>
    <row r="621" spans="1:8" ht="30" customHeight="1">
      <c r="A621" s="239" t="s">
        <v>648</v>
      </c>
      <c r="B621" s="240">
        <v>918</v>
      </c>
      <c r="C621" s="241">
        <v>11</v>
      </c>
      <c r="D621" s="241">
        <v>1</v>
      </c>
      <c r="E621" s="220" t="s">
        <v>649</v>
      </c>
      <c r="F621" s="221" t="s">
        <v>243</v>
      </c>
      <c r="G621" s="223">
        <v>5500</v>
      </c>
      <c r="H621" s="223">
        <v>0</v>
      </c>
    </row>
    <row r="622" spans="1:8" ht="150" customHeight="1">
      <c r="A622" s="239" t="s">
        <v>652</v>
      </c>
      <c r="B622" s="240">
        <v>918</v>
      </c>
      <c r="C622" s="241">
        <v>11</v>
      </c>
      <c r="D622" s="241">
        <v>1</v>
      </c>
      <c r="E622" s="220" t="s">
        <v>653</v>
      </c>
      <c r="F622" s="221" t="s">
        <v>243</v>
      </c>
      <c r="G622" s="223">
        <v>5500</v>
      </c>
      <c r="H622" s="223">
        <v>0</v>
      </c>
    </row>
    <row r="623" spans="1:8" ht="30">
      <c r="A623" s="239" t="s">
        <v>416</v>
      </c>
      <c r="B623" s="240">
        <v>918</v>
      </c>
      <c r="C623" s="241">
        <v>11</v>
      </c>
      <c r="D623" s="241">
        <v>1</v>
      </c>
      <c r="E623" s="220" t="s">
        <v>653</v>
      </c>
      <c r="F623" s="221" t="s">
        <v>417</v>
      </c>
      <c r="G623" s="223">
        <v>5500</v>
      </c>
      <c r="H623" s="223">
        <v>0</v>
      </c>
    </row>
    <row r="624" spans="1:8" s="218" customFormat="1" ht="14.25">
      <c r="A624" s="236" t="s">
        <v>782</v>
      </c>
      <c r="B624" s="237">
        <v>923</v>
      </c>
      <c r="C624" s="238">
        <v>0</v>
      </c>
      <c r="D624" s="238">
        <v>0</v>
      </c>
      <c r="E624" s="214" t="s">
        <v>243</v>
      </c>
      <c r="F624" s="215" t="s">
        <v>243</v>
      </c>
      <c r="G624" s="217">
        <v>2204.6999999999998</v>
      </c>
      <c r="H624" s="217">
        <v>2304.9</v>
      </c>
    </row>
    <row r="625" spans="1:8">
      <c r="A625" s="239" t="s">
        <v>769</v>
      </c>
      <c r="B625" s="240">
        <v>923</v>
      </c>
      <c r="C625" s="241">
        <v>1</v>
      </c>
      <c r="D625" s="241">
        <v>0</v>
      </c>
      <c r="E625" s="220" t="s">
        <v>243</v>
      </c>
      <c r="F625" s="221" t="s">
        <v>243</v>
      </c>
      <c r="G625" s="223">
        <v>2204.6999999999998</v>
      </c>
      <c r="H625" s="223">
        <v>2304.9</v>
      </c>
    </row>
    <row r="626" spans="1:8" ht="45">
      <c r="A626" s="239" t="s">
        <v>460</v>
      </c>
      <c r="B626" s="240">
        <v>923</v>
      </c>
      <c r="C626" s="241">
        <v>1</v>
      </c>
      <c r="D626" s="241">
        <v>6</v>
      </c>
      <c r="E626" s="220" t="s">
        <v>243</v>
      </c>
      <c r="F626" s="221" t="s">
        <v>243</v>
      </c>
      <c r="G626" s="223">
        <v>2204.6999999999998</v>
      </c>
      <c r="H626" s="223">
        <v>2304.9</v>
      </c>
    </row>
    <row r="627" spans="1:8">
      <c r="A627" s="239" t="s">
        <v>708</v>
      </c>
      <c r="B627" s="240">
        <v>923</v>
      </c>
      <c r="C627" s="241">
        <v>1</v>
      </c>
      <c r="D627" s="241">
        <v>6</v>
      </c>
      <c r="E627" s="220" t="s">
        <v>709</v>
      </c>
      <c r="F627" s="221" t="s">
        <v>243</v>
      </c>
      <c r="G627" s="223">
        <v>2204.6999999999998</v>
      </c>
      <c r="H627" s="223">
        <v>2304.9</v>
      </c>
    </row>
    <row r="628" spans="1:8" ht="45">
      <c r="A628" s="239" t="s">
        <v>721</v>
      </c>
      <c r="B628" s="240">
        <v>923</v>
      </c>
      <c r="C628" s="241">
        <v>1</v>
      </c>
      <c r="D628" s="241">
        <v>6</v>
      </c>
      <c r="E628" s="220" t="s">
        <v>722</v>
      </c>
      <c r="F628" s="221" t="s">
        <v>243</v>
      </c>
      <c r="G628" s="223">
        <v>2204.6999999999998</v>
      </c>
      <c r="H628" s="223">
        <v>2304.9</v>
      </c>
    </row>
    <row r="629" spans="1:8" ht="30">
      <c r="A629" s="239" t="s">
        <v>723</v>
      </c>
      <c r="B629" s="240">
        <v>923</v>
      </c>
      <c r="C629" s="241">
        <v>1</v>
      </c>
      <c r="D629" s="241">
        <v>6</v>
      </c>
      <c r="E629" s="220" t="s">
        <v>724</v>
      </c>
      <c r="F629" s="221" t="s">
        <v>243</v>
      </c>
      <c r="G629" s="223">
        <v>1045</v>
      </c>
      <c r="H629" s="223">
        <v>1106.4000000000001</v>
      </c>
    </row>
    <row r="630" spans="1:8" ht="30">
      <c r="A630" s="239" t="s">
        <v>394</v>
      </c>
      <c r="B630" s="240">
        <v>923</v>
      </c>
      <c r="C630" s="241">
        <v>1</v>
      </c>
      <c r="D630" s="241">
        <v>6</v>
      </c>
      <c r="E630" s="220" t="s">
        <v>725</v>
      </c>
      <c r="F630" s="221" t="s">
        <v>243</v>
      </c>
      <c r="G630" s="223">
        <v>1045</v>
      </c>
      <c r="H630" s="223">
        <v>1106.4000000000001</v>
      </c>
    </row>
    <row r="631" spans="1:8" ht="75">
      <c r="A631" s="239" t="s">
        <v>266</v>
      </c>
      <c r="B631" s="240">
        <v>923</v>
      </c>
      <c r="C631" s="241">
        <v>1</v>
      </c>
      <c r="D631" s="241">
        <v>6</v>
      </c>
      <c r="E631" s="220" t="s">
        <v>725</v>
      </c>
      <c r="F631" s="221" t="s">
        <v>127</v>
      </c>
      <c r="G631" s="223">
        <v>1045</v>
      </c>
      <c r="H631" s="223">
        <v>1099</v>
      </c>
    </row>
    <row r="632" spans="1:8" ht="30">
      <c r="A632" s="239" t="s">
        <v>250</v>
      </c>
      <c r="B632" s="240">
        <v>923</v>
      </c>
      <c r="C632" s="241">
        <v>1</v>
      </c>
      <c r="D632" s="241">
        <v>6</v>
      </c>
      <c r="E632" s="220" t="s">
        <v>725</v>
      </c>
      <c r="F632" s="221" t="s">
        <v>251</v>
      </c>
      <c r="G632" s="223">
        <v>0</v>
      </c>
      <c r="H632" s="223">
        <v>7.4</v>
      </c>
    </row>
    <row r="633" spans="1:8" ht="30">
      <c r="A633" s="239" t="s">
        <v>726</v>
      </c>
      <c r="B633" s="240">
        <v>923</v>
      </c>
      <c r="C633" s="241">
        <v>1</v>
      </c>
      <c r="D633" s="241">
        <v>6</v>
      </c>
      <c r="E633" s="220" t="s">
        <v>727</v>
      </c>
      <c r="F633" s="221" t="s">
        <v>243</v>
      </c>
      <c r="G633" s="223">
        <v>1159.7</v>
      </c>
      <c r="H633" s="223">
        <v>1198.5</v>
      </c>
    </row>
    <row r="634" spans="1:8" ht="30">
      <c r="A634" s="239" t="s">
        <v>394</v>
      </c>
      <c r="B634" s="240">
        <v>923</v>
      </c>
      <c r="C634" s="241">
        <v>1</v>
      </c>
      <c r="D634" s="241">
        <v>6</v>
      </c>
      <c r="E634" s="220" t="s">
        <v>729</v>
      </c>
      <c r="F634" s="221" t="s">
        <v>243</v>
      </c>
      <c r="G634" s="223">
        <v>864.7</v>
      </c>
      <c r="H634" s="223">
        <v>922.5</v>
      </c>
    </row>
    <row r="635" spans="1:8" ht="75">
      <c r="A635" s="239" t="s">
        <v>266</v>
      </c>
      <c r="B635" s="240">
        <v>923</v>
      </c>
      <c r="C635" s="241">
        <v>1</v>
      </c>
      <c r="D635" s="241">
        <v>6</v>
      </c>
      <c r="E635" s="220" t="s">
        <v>729</v>
      </c>
      <c r="F635" s="221" t="s">
        <v>127</v>
      </c>
      <c r="G635" s="223">
        <v>846.1</v>
      </c>
      <c r="H635" s="223">
        <v>889.1</v>
      </c>
    </row>
    <row r="636" spans="1:8" ht="30">
      <c r="A636" s="239" t="s">
        <v>250</v>
      </c>
      <c r="B636" s="240">
        <v>923</v>
      </c>
      <c r="C636" s="241">
        <v>1</v>
      </c>
      <c r="D636" s="241">
        <v>6</v>
      </c>
      <c r="E636" s="220" t="s">
        <v>729</v>
      </c>
      <c r="F636" s="221" t="s">
        <v>251</v>
      </c>
      <c r="G636" s="223">
        <v>18.600000000000001</v>
      </c>
      <c r="H636" s="223">
        <v>33.4</v>
      </c>
    </row>
    <row r="637" spans="1:8" ht="165" customHeight="1">
      <c r="A637" s="239" t="s">
        <v>314</v>
      </c>
      <c r="B637" s="240">
        <v>923</v>
      </c>
      <c r="C637" s="241">
        <v>1</v>
      </c>
      <c r="D637" s="241">
        <v>6</v>
      </c>
      <c r="E637" s="220" t="s">
        <v>730</v>
      </c>
      <c r="F637" s="221" t="s">
        <v>243</v>
      </c>
      <c r="G637" s="223">
        <v>295</v>
      </c>
      <c r="H637" s="223">
        <v>276</v>
      </c>
    </row>
    <row r="638" spans="1:8" ht="75">
      <c r="A638" s="239" t="s">
        <v>266</v>
      </c>
      <c r="B638" s="240">
        <v>923</v>
      </c>
      <c r="C638" s="241">
        <v>1</v>
      </c>
      <c r="D638" s="241">
        <v>6</v>
      </c>
      <c r="E638" s="220" t="s">
        <v>730</v>
      </c>
      <c r="F638" s="221" t="s">
        <v>127</v>
      </c>
      <c r="G638" s="223">
        <v>295</v>
      </c>
      <c r="H638" s="223">
        <v>276</v>
      </c>
    </row>
    <row r="639" spans="1:8">
      <c r="A639" s="269" t="s">
        <v>758</v>
      </c>
      <c r="B639" s="269"/>
      <c r="C639" s="269"/>
      <c r="D639" s="269"/>
      <c r="E639" s="269"/>
      <c r="F639" s="269"/>
      <c r="G639" s="217">
        <f>1115020.5-6970</f>
        <v>1108050.5</v>
      </c>
      <c r="H639" s="217">
        <f>1117979.4-14605</f>
        <v>1103374.3999999999</v>
      </c>
    </row>
    <row r="640" spans="1:8" ht="25.5" customHeight="1">
      <c r="A640" s="224"/>
      <c r="B640" s="225"/>
      <c r="C640" s="225"/>
      <c r="D640" s="225"/>
      <c r="E640" s="228"/>
      <c r="F640" s="228"/>
      <c r="G640" s="242"/>
      <c r="H640" s="242"/>
    </row>
    <row r="641" spans="1:8" ht="11.25" customHeight="1">
      <c r="A641" s="243"/>
      <c r="B641" s="228"/>
      <c r="C641" s="228"/>
      <c r="D641" s="228"/>
      <c r="E641" s="228"/>
      <c r="F641" s="228"/>
      <c r="G641" s="242"/>
      <c r="H641" s="242"/>
    </row>
    <row r="642" spans="1:8">
      <c r="A642" s="208" t="s">
        <v>2</v>
      </c>
      <c r="G642" s="279" t="s">
        <v>0</v>
      </c>
      <c r="H642" s="279"/>
    </row>
  </sheetData>
  <autoFilter ref="A19:H639"/>
  <mergeCells count="6">
    <mergeCell ref="G642:H642"/>
    <mergeCell ref="A15:H15"/>
    <mergeCell ref="A17:A18"/>
    <mergeCell ref="B17:F17"/>
    <mergeCell ref="G17:H17"/>
    <mergeCell ref="A639:F639"/>
  </mergeCells>
  <pageMargins left="0.78740157480314965" right="0.39370078740157483" top="0.78740157480314965" bottom="0.35433070866141736" header="0.51181102362204722" footer="0.31496062992125984"/>
  <pageSetup paperSize="9" scale="79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I25" sqref="I25"/>
    </sheetView>
  </sheetViews>
  <sheetFormatPr defaultColWidth="9.140625" defaultRowHeight="15"/>
  <cols>
    <col min="1" max="1" width="10.42578125" style="143" customWidth="1"/>
    <col min="2" max="2" width="34.42578125" style="143" customWidth="1"/>
    <col min="3" max="3" width="17.28515625" style="143" customWidth="1"/>
    <col min="4" max="4" width="17" style="145" customWidth="1"/>
    <col min="5" max="5" width="15.7109375" style="145" customWidth="1"/>
    <col min="6" max="256" width="9.140625" style="143"/>
    <col min="257" max="257" width="10.42578125" style="143" customWidth="1"/>
    <col min="258" max="258" width="34.42578125" style="143" customWidth="1"/>
    <col min="259" max="259" width="17.28515625" style="143" customWidth="1"/>
    <col min="260" max="260" width="17" style="143" customWidth="1"/>
    <col min="261" max="261" width="15.7109375" style="143" customWidth="1"/>
    <col min="262" max="512" width="9.140625" style="143"/>
    <col min="513" max="513" width="10.42578125" style="143" customWidth="1"/>
    <col min="514" max="514" width="34.42578125" style="143" customWidth="1"/>
    <col min="515" max="515" width="17.28515625" style="143" customWidth="1"/>
    <col min="516" max="516" width="17" style="143" customWidth="1"/>
    <col min="517" max="517" width="15.7109375" style="143" customWidth="1"/>
    <col min="518" max="768" width="9.140625" style="143"/>
    <col min="769" max="769" width="10.42578125" style="143" customWidth="1"/>
    <col min="770" max="770" width="34.42578125" style="143" customWidth="1"/>
    <col min="771" max="771" width="17.28515625" style="143" customWidth="1"/>
    <col min="772" max="772" width="17" style="143" customWidth="1"/>
    <col min="773" max="773" width="15.7109375" style="143" customWidth="1"/>
    <col min="774" max="1024" width="9.140625" style="143"/>
    <col min="1025" max="1025" width="10.42578125" style="143" customWidth="1"/>
    <col min="1026" max="1026" width="34.42578125" style="143" customWidth="1"/>
    <col min="1027" max="1027" width="17.28515625" style="143" customWidth="1"/>
    <col min="1028" max="1028" width="17" style="143" customWidth="1"/>
    <col min="1029" max="1029" width="15.7109375" style="143" customWidth="1"/>
    <col min="1030" max="1280" width="9.140625" style="143"/>
    <col min="1281" max="1281" width="10.42578125" style="143" customWidth="1"/>
    <col min="1282" max="1282" width="34.42578125" style="143" customWidth="1"/>
    <col min="1283" max="1283" width="17.28515625" style="143" customWidth="1"/>
    <col min="1284" max="1284" width="17" style="143" customWidth="1"/>
    <col min="1285" max="1285" width="15.7109375" style="143" customWidth="1"/>
    <col min="1286" max="1536" width="9.140625" style="143"/>
    <col min="1537" max="1537" width="10.42578125" style="143" customWidth="1"/>
    <col min="1538" max="1538" width="34.42578125" style="143" customWidth="1"/>
    <col min="1539" max="1539" width="17.28515625" style="143" customWidth="1"/>
    <col min="1540" max="1540" width="17" style="143" customWidth="1"/>
    <col min="1541" max="1541" width="15.7109375" style="143" customWidth="1"/>
    <col min="1542" max="1792" width="9.140625" style="143"/>
    <col min="1793" max="1793" width="10.42578125" style="143" customWidth="1"/>
    <col min="1794" max="1794" width="34.42578125" style="143" customWidth="1"/>
    <col min="1795" max="1795" width="17.28515625" style="143" customWidth="1"/>
    <col min="1796" max="1796" width="17" style="143" customWidth="1"/>
    <col min="1797" max="1797" width="15.7109375" style="143" customWidth="1"/>
    <col min="1798" max="2048" width="9.140625" style="143"/>
    <col min="2049" max="2049" width="10.42578125" style="143" customWidth="1"/>
    <col min="2050" max="2050" width="34.42578125" style="143" customWidth="1"/>
    <col min="2051" max="2051" width="17.28515625" style="143" customWidth="1"/>
    <col min="2052" max="2052" width="17" style="143" customWidth="1"/>
    <col min="2053" max="2053" width="15.7109375" style="143" customWidth="1"/>
    <col min="2054" max="2304" width="9.140625" style="143"/>
    <col min="2305" max="2305" width="10.42578125" style="143" customWidth="1"/>
    <col min="2306" max="2306" width="34.42578125" style="143" customWidth="1"/>
    <col min="2307" max="2307" width="17.28515625" style="143" customWidth="1"/>
    <col min="2308" max="2308" width="17" style="143" customWidth="1"/>
    <col min="2309" max="2309" width="15.7109375" style="143" customWidth="1"/>
    <col min="2310" max="2560" width="9.140625" style="143"/>
    <col min="2561" max="2561" width="10.42578125" style="143" customWidth="1"/>
    <col min="2562" max="2562" width="34.42578125" style="143" customWidth="1"/>
    <col min="2563" max="2563" width="17.28515625" style="143" customWidth="1"/>
    <col min="2564" max="2564" width="17" style="143" customWidth="1"/>
    <col min="2565" max="2565" width="15.7109375" style="143" customWidth="1"/>
    <col min="2566" max="2816" width="9.140625" style="143"/>
    <col min="2817" max="2817" width="10.42578125" style="143" customWidth="1"/>
    <col min="2818" max="2818" width="34.42578125" style="143" customWidth="1"/>
    <col min="2819" max="2819" width="17.28515625" style="143" customWidth="1"/>
    <col min="2820" max="2820" width="17" style="143" customWidth="1"/>
    <col min="2821" max="2821" width="15.7109375" style="143" customWidth="1"/>
    <col min="2822" max="3072" width="9.140625" style="143"/>
    <col min="3073" max="3073" width="10.42578125" style="143" customWidth="1"/>
    <col min="3074" max="3074" width="34.42578125" style="143" customWidth="1"/>
    <col min="3075" max="3075" width="17.28515625" style="143" customWidth="1"/>
    <col min="3076" max="3076" width="17" style="143" customWidth="1"/>
    <col min="3077" max="3077" width="15.7109375" style="143" customWidth="1"/>
    <col min="3078" max="3328" width="9.140625" style="143"/>
    <col min="3329" max="3329" width="10.42578125" style="143" customWidth="1"/>
    <col min="3330" max="3330" width="34.42578125" style="143" customWidth="1"/>
    <col min="3331" max="3331" width="17.28515625" style="143" customWidth="1"/>
    <col min="3332" max="3332" width="17" style="143" customWidth="1"/>
    <col min="3333" max="3333" width="15.7109375" style="143" customWidth="1"/>
    <col min="3334" max="3584" width="9.140625" style="143"/>
    <col min="3585" max="3585" width="10.42578125" style="143" customWidth="1"/>
    <col min="3586" max="3586" width="34.42578125" style="143" customWidth="1"/>
    <col min="3587" max="3587" width="17.28515625" style="143" customWidth="1"/>
    <col min="3588" max="3588" width="17" style="143" customWidth="1"/>
    <col min="3589" max="3589" width="15.7109375" style="143" customWidth="1"/>
    <col min="3590" max="3840" width="9.140625" style="143"/>
    <col min="3841" max="3841" width="10.42578125" style="143" customWidth="1"/>
    <col min="3842" max="3842" width="34.42578125" style="143" customWidth="1"/>
    <col min="3843" max="3843" width="17.28515625" style="143" customWidth="1"/>
    <col min="3844" max="3844" width="17" style="143" customWidth="1"/>
    <col min="3845" max="3845" width="15.7109375" style="143" customWidth="1"/>
    <col min="3846" max="4096" width="9.140625" style="143"/>
    <col min="4097" max="4097" width="10.42578125" style="143" customWidth="1"/>
    <col min="4098" max="4098" width="34.42578125" style="143" customWidth="1"/>
    <col min="4099" max="4099" width="17.28515625" style="143" customWidth="1"/>
    <col min="4100" max="4100" width="17" style="143" customWidth="1"/>
    <col min="4101" max="4101" width="15.7109375" style="143" customWidth="1"/>
    <col min="4102" max="4352" width="9.140625" style="143"/>
    <col min="4353" max="4353" width="10.42578125" style="143" customWidth="1"/>
    <col min="4354" max="4354" width="34.42578125" style="143" customWidth="1"/>
    <col min="4355" max="4355" width="17.28515625" style="143" customWidth="1"/>
    <col min="4356" max="4356" width="17" style="143" customWidth="1"/>
    <col min="4357" max="4357" width="15.7109375" style="143" customWidth="1"/>
    <col min="4358" max="4608" width="9.140625" style="143"/>
    <col min="4609" max="4609" width="10.42578125" style="143" customWidth="1"/>
    <col min="4610" max="4610" width="34.42578125" style="143" customWidth="1"/>
    <col min="4611" max="4611" width="17.28515625" style="143" customWidth="1"/>
    <col min="4612" max="4612" width="17" style="143" customWidth="1"/>
    <col min="4613" max="4613" width="15.7109375" style="143" customWidth="1"/>
    <col min="4614" max="4864" width="9.140625" style="143"/>
    <col min="4865" max="4865" width="10.42578125" style="143" customWidth="1"/>
    <col min="4866" max="4866" width="34.42578125" style="143" customWidth="1"/>
    <col min="4867" max="4867" width="17.28515625" style="143" customWidth="1"/>
    <col min="4868" max="4868" width="17" style="143" customWidth="1"/>
    <col min="4869" max="4869" width="15.7109375" style="143" customWidth="1"/>
    <col min="4870" max="5120" width="9.140625" style="143"/>
    <col min="5121" max="5121" width="10.42578125" style="143" customWidth="1"/>
    <col min="5122" max="5122" width="34.42578125" style="143" customWidth="1"/>
    <col min="5123" max="5123" width="17.28515625" style="143" customWidth="1"/>
    <col min="5124" max="5124" width="17" style="143" customWidth="1"/>
    <col min="5125" max="5125" width="15.7109375" style="143" customWidth="1"/>
    <col min="5126" max="5376" width="9.140625" style="143"/>
    <col min="5377" max="5377" width="10.42578125" style="143" customWidth="1"/>
    <col min="5378" max="5378" width="34.42578125" style="143" customWidth="1"/>
    <col min="5379" max="5379" width="17.28515625" style="143" customWidth="1"/>
    <col min="5380" max="5380" width="17" style="143" customWidth="1"/>
    <col min="5381" max="5381" width="15.7109375" style="143" customWidth="1"/>
    <col min="5382" max="5632" width="9.140625" style="143"/>
    <col min="5633" max="5633" width="10.42578125" style="143" customWidth="1"/>
    <col min="5634" max="5634" width="34.42578125" style="143" customWidth="1"/>
    <col min="5635" max="5635" width="17.28515625" style="143" customWidth="1"/>
    <col min="5636" max="5636" width="17" style="143" customWidth="1"/>
    <col min="5637" max="5637" width="15.7109375" style="143" customWidth="1"/>
    <col min="5638" max="5888" width="9.140625" style="143"/>
    <col min="5889" max="5889" width="10.42578125" style="143" customWidth="1"/>
    <col min="5890" max="5890" width="34.42578125" style="143" customWidth="1"/>
    <col min="5891" max="5891" width="17.28515625" style="143" customWidth="1"/>
    <col min="5892" max="5892" width="17" style="143" customWidth="1"/>
    <col min="5893" max="5893" width="15.7109375" style="143" customWidth="1"/>
    <col min="5894" max="6144" width="9.140625" style="143"/>
    <col min="6145" max="6145" width="10.42578125" style="143" customWidth="1"/>
    <col min="6146" max="6146" width="34.42578125" style="143" customWidth="1"/>
    <col min="6147" max="6147" width="17.28515625" style="143" customWidth="1"/>
    <col min="6148" max="6148" width="17" style="143" customWidth="1"/>
    <col min="6149" max="6149" width="15.7109375" style="143" customWidth="1"/>
    <col min="6150" max="6400" width="9.140625" style="143"/>
    <col min="6401" max="6401" width="10.42578125" style="143" customWidth="1"/>
    <col min="6402" max="6402" width="34.42578125" style="143" customWidth="1"/>
    <col min="6403" max="6403" width="17.28515625" style="143" customWidth="1"/>
    <col min="6404" max="6404" width="17" style="143" customWidth="1"/>
    <col min="6405" max="6405" width="15.7109375" style="143" customWidth="1"/>
    <col min="6406" max="6656" width="9.140625" style="143"/>
    <col min="6657" max="6657" width="10.42578125" style="143" customWidth="1"/>
    <col min="6658" max="6658" width="34.42578125" style="143" customWidth="1"/>
    <col min="6659" max="6659" width="17.28515625" style="143" customWidth="1"/>
    <col min="6660" max="6660" width="17" style="143" customWidth="1"/>
    <col min="6661" max="6661" width="15.7109375" style="143" customWidth="1"/>
    <col min="6662" max="6912" width="9.140625" style="143"/>
    <col min="6913" max="6913" width="10.42578125" style="143" customWidth="1"/>
    <col min="6914" max="6914" width="34.42578125" style="143" customWidth="1"/>
    <col min="6915" max="6915" width="17.28515625" style="143" customWidth="1"/>
    <col min="6916" max="6916" width="17" style="143" customWidth="1"/>
    <col min="6917" max="6917" width="15.7109375" style="143" customWidth="1"/>
    <col min="6918" max="7168" width="9.140625" style="143"/>
    <col min="7169" max="7169" width="10.42578125" style="143" customWidth="1"/>
    <col min="7170" max="7170" width="34.42578125" style="143" customWidth="1"/>
    <col min="7171" max="7171" width="17.28515625" style="143" customWidth="1"/>
    <col min="7172" max="7172" width="17" style="143" customWidth="1"/>
    <col min="7173" max="7173" width="15.7109375" style="143" customWidth="1"/>
    <col min="7174" max="7424" width="9.140625" style="143"/>
    <col min="7425" max="7425" width="10.42578125" style="143" customWidth="1"/>
    <col min="7426" max="7426" width="34.42578125" style="143" customWidth="1"/>
    <col min="7427" max="7427" width="17.28515625" style="143" customWidth="1"/>
    <col min="7428" max="7428" width="17" style="143" customWidth="1"/>
    <col min="7429" max="7429" width="15.7109375" style="143" customWidth="1"/>
    <col min="7430" max="7680" width="9.140625" style="143"/>
    <col min="7681" max="7681" width="10.42578125" style="143" customWidth="1"/>
    <col min="7682" max="7682" width="34.42578125" style="143" customWidth="1"/>
    <col min="7683" max="7683" width="17.28515625" style="143" customWidth="1"/>
    <col min="7684" max="7684" width="17" style="143" customWidth="1"/>
    <col min="7685" max="7685" width="15.7109375" style="143" customWidth="1"/>
    <col min="7686" max="7936" width="9.140625" style="143"/>
    <col min="7937" max="7937" width="10.42578125" style="143" customWidth="1"/>
    <col min="7938" max="7938" width="34.42578125" style="143" customWidth="1"/>
    <col min="7939" max="7939" width="17.28515625" style="143" customWidth="1"/>
    <col min="7940" max="7940" width="17" style="143" customWidth="1"/>
    <col min="7941" max="7941" width="15.7109375" style="143" customWidth="1"/>
    <col min="7942" max="8192" width="9.140625" style="143"/>
    <col min="8193" max="8193" width="10.42578125" style="143" customWidth="1"/>
    <col min="8194" max="8194" width="34.42578125" style="143" customWidth="1"/>
    <col min="8195" max="8195" width="17.28515625" style="143" customWidth="1"/>
    <col min="8196" max="8196" width="17" style="143" customWidth="1"/>
    <col min="8197" max="8197" width="15.7109375" style="143" customWidth="1"/>
    <col min="8198" max="8448" width="9.140625" style="143"/>
    <col min="8449" max="8449" width="10.42578125" style="143" customWidth="1"/>
    <col min="8450" max="8450" width="34.42578125" style="143" customWidth="1"/>
    <col min="8451" max="8451" width="17.28515625" style="143" customWidth="1"/>
    <col min="8452" max="8452" width="17" style="143" customWidth="1"/>
    <col min="8453" max="8453" width="15.7109375" style="143" customWidth="1"/>
    <col min="8454" max="8704" width="9.140625" style="143"/>
    <col min="8705" max="8705" width="10.42578125" style="143" customWidth="1"/>
    <col min="8706" max="8706" width="34.42578125" style="143" customWidth="1"/>
    <col min="8707" max="8707" width="17.28515625" style="143" customWidth="1"/>
    <col min="8708" max="8708" width="17" style="143" customWidth="1"/>
    <col min="8709" max="8709" width="15.7109375" style="143" customWidth="1"/>
    <col min="8710" max="8960" width="9.140625" style="143"/>
    <col min="8961" max="8961" width="10.42578125" style="143" customWidth="1"/>
    <col min="8962" max="8962" width="34.42578125" style="143" customWidth="1"/>
    <col min="8963" max="8963" width="17.28515625" style="143" customWidth="1"/>
    <col min="8964" max="8964" width="17" style="143" customWidth="1"/>
    <col min="8965" max="8965" width="15.7109375" style="143" customWidth="1"/>
    <col min="8966" max="9216" width="9.140625" style="143"/>
    <col min="9217" max="9217" width="10.42578125" style="143" customWidth="1"/>
    <col min="9218" max="9218" width="34.42578125" style="143" customWidth="1"/>
    <col min="9219" max="9219" width="17.28515625" style="143" customWidth="1"/>
    <col min="9220" max="9220" width="17" style="143" customWidth="1"/>
    <col min="9221" max="9221" width="15.7109375" style="143" customWidth="1"/>
    <col min="9222" max="9472" width="9.140625" style="143"/>
    <col min="9473" max="9473" width="10.42578125" style="143" customWidth="1"/>
    <col min="9474" max="9474" width="34.42578125" style="143" customWidth="1"/>
    <col min="9475" max="9475" width="17.28515625" style="143" customWidth="1"/>
    <col min="9476" max="9476" width="17" style="143" customWidth="1"/>
    <col min="9477" max="9477" width="15.7109375" style="143" customWidth="1"/>
    <col min="9478" max="9728" width="9.140625" style="143"/>
    <col min="9729" max="9729" width="10.42578125" style="143" customWidth="1"/>
    <col min="9730" max="9730" width="34.42578125" style="143" customWidth="1"/>
    <col min="9731" max="9731" width="17.28515625" style="143" customWidth="1"/>
    <col min="9732" max="9732" width="17" style="143" customWidth="1"/>
    <col min="9733" max="9733" width="15.7109375" style="143" customWidth="1"/>
    <col min="9734" max="9984" width="9.140625" style="143"/>
    <col min="9985" max="9985" width="10.42578125" style="143" customWidth="1"/>
    <col min="9986" max="9986" width="34.42578125" style="143" customWidth="1"/>
    <col min="9987" max="9987" width="17.28515625" style="143" customWidth="1"/>
    <col min="9988" max="9988" width="17" style="143" customWidth="1"/>
    <col min="9989" max="9989" width="15.7109375" style="143" customWidth="1"/>
    <col min="9990" max="10240" width="9.140625" style="143"/>
    <col min="10241" max="10241" width="10.42578125" style="143" customWidth="1"/>
    <col min="10242" max="10242" width="34.42578125" style="143" customWidth="1"/>
    <col min="10243" max="10243" width="17.28515625" style="143" customWidth="1"/>
    <col min="10244" max="10244" width="17" style="143" customWidth="1"/>
    <col min="10245" max="10245" width="15.7109375" style="143" customWidth="1"/>
    <col min="10246" max="10496" width="9.140625" style="143"/>
    <col min="10497" max="10497" width="10.42578125" style="143" customWidth="1"/>
    <col min="10498" max="10498" width="34.42578125" style="143" customWidth="1"/>
    <col min="10499" max="10499" width="17.28515625" style="143" customWidth="1"/>
    <col min="10500" max="10500" width="17" style="143" customWidth="1"/>
    <col min="10501" max="10501" width="15.7109375" style="143" customWidth="1"/>
    <col min="10502" max="10752" width="9.140625" style="143"/>
    <col min="10753" max="10753" width="10.42578125" style="143" customWidth="1"/>
    <col min="10754" max="10754" width="34.42578125" style="143" customWidth="1"/>
    <col min="10755" max="10755" width="17.28515625" style="143" customWidth="1"/>
    <col min="10756" max="10756" width="17" style="143" customWidth="1"/>
    <col min="10757" max="10757" width="15.7109375" style="143" customWidth="1"/>
    <col min="10758" max="11008" width="9.140625" style="143"/>
    <col min="11009" max="11009" width="10.42578125" style="143" customWidth="1"/>
    <col min="11010" max="11010" width="34.42578125" style="143" customWidth="1"/>
    <col min="11011" max="11011" width="17.28515625" style="143" customWidth="1"/>
    <col min="11012" max="11012" width="17" style="143" customWidth="1"/>
    <col min="11013" max="11013" width="15.7109375" style="143" customWidth="1"/>
    <col min="11014" max="11264" width="9.140625" style="143"/>
    <col min="11265" max="11265" width="10.42578125" style="143" customWidth="1"/>
    <col min="11266" max="11266" width="34.42578125" style="143" customWidth="1"/>
    <col min="11267" max="11267" width="17.28515625" style="143" customWidth="1"/>
    <col min="11268" max="11268" width="17" style="143" customWidth="1"/>
    <col min="11269" max="11269" width="15.7109375" style="143" customWidth="1"/>
    <col min="11270" max="11520" width="9.140625" style="143"/>
    <col min="11521" max="11521" width="10.42578125" style="143" customWidth="1"/>
    <col min="11522" max="11522" width="34.42578125" style="143" customWidth="1"/>
    <col min="11523" max="11523" width="17.28515625" style="143" customWidth="1"/>
    <col min="11524" max="11524" width="17" style="143" customWidth="1"/>
    <col min="11525" max="11525" width="15.7109375" style="143" customWidth="1"/>
    <col min="11526" max="11776" width="9.140625" style="143"/>
    <col min="11777" max="11777" width="10.42578125" style="143" customWidth="1"/>
    <col min="11778" max="11778" width="34.42578125" style="143" customWidth="1"/>
    <col min="11779" max="11779" width="17.28515625" style="143" customWidth="1"/>
    <col min="11780" max="11780" width="17" style="143" customWidth="1"/>
    <col min="11781" max="11781" width="15.7109375" style="143" customWidth="1"/>
    <col min="11782" max="12032" width="9.140625" style="143"/>
    <col min="12033" max="12033" width="10.42578125" style="143" customWidth="1"/>
    <col min="12034" max="12034" width="34.42578125" style="143" customWidth="1"/>
    <col min="12035" max="12035" width="17.28515625" style="143" customWidth="1"/>
    <col min="12036" max="12036" width="17" style="143" customWidth="1"/>
    <col min="12037" max="12037" width="15.7109375" style="143" customWidth="1"/>
    <col min="12038" max="12288" width="9.140625" style="143"/>
    <col min="12289" max="12289" width="10.42578125" style="143" customWidth="1"/>
    <col min="12290" max="12290" width="34.42578125" style="143" customWidth="1"/>
    <col min="12291" max="12291" width="17.28515625" style="143" customWidth="1"/>
    <col min="12292" max="12292" width="17" style="143" customWidth="1"/>
    <col min="12293" max="12293" width="15.7109375" style="143" customWidth="1"/>
    <col min="12294" max="12544" width="9.140625" style="143"/>
    <col min="12545" max="12545" width="10.42578125" style="143" customWidth="1"/>
    <col min="12546" max="12546" width="34.42578125" style="143" customWidth="1"/>
    <col min="12547" max="12547" width="17.28515625" style="143" customWidth="1"/>
    <col min="12548" max="12548" width="17" style="143" customWidth="1"/>
    <col min="12549" max="12549" width="15.7109375" style="143" customWidth="1"/>
    <col min="12550" max="12800" width="9.140625" style="143"/>
    <col min="12801" max="12801" width="10.42578125" style="143" customWidth="1"/>
    <col min="12802" max="12802" width="34.42578125" style="143" customWidth="1"/>
    <col min="12803" max="12803" width="17.28515625" style="143" customWidth="1"/>
    <col min="12804" max="12804" width="17" style="143" customWidth="1"/>
    <col min="12805" max="12805" width="15.7109375" style="143" customWidth="1"/>
    <col min="12806" max="13056" width="9.140625" style="143"/>
    <col min="13057" max="13057" width="10.42578125" style="143" customWidth="1"/>
    <col min="13058" max="13058" width="34.42578125" style="143" customWidth="1"/>
    <col min="13059" max="13059" width="17.28515625" style="143" customWidth="1"/>
    <col min="13060" max="13060" width="17" style="143" customWidth="1"/>
    <col min="13061" max="13061" width="15.7109375" style="143" customWidth="1"/>
    <col min="13062" max="13312" width="9.140625" style="143"/>
    <col min="13313" max="13313" width="10.42578125" style="143" customWidth="1"/>
    <col min="13314" max="13314" width="34.42578125" style="143" customWidth="1"/>
    <col min="13315" max="13315" width="17.28515625" style="143" customWidth="1"/>
    <col min="13316" max="13316" width="17" style="143" customWidth="1"/>
    <col min="13317" max="13317" width="15.7109375" style="143" customWidth="1"/>
    <col min="13318" max="13568" width="9.140625" style="143"/>
    <col min="13569" max="13569" width="10.42578125" style="143" customWidth="1"/>
    <col min="13570" max="13570" width="34.42578125" style="143" customWidth="1"/>
    <col min="13571" max="13571" width="17.28515625" style="143" customWidth="1"/>
    <col min="13572" max="13572" width="17" style="143" customWidth="1"/>
    <col min="13573" max="13573" width="15.7109375" style="143" customWidth="1"/>
    <col min="13574" max="13824" width="9.140625" style="143"/>
    <col min="13825" max="13825" width="10.42578125" style="143" customWidth="1"/>
    <col min="13826" max="13826" width="34.42578125" style="143" customWidth="1"/>
    <col min="13827" max="13827" width="17.28515625" style="143" customWidth="1"/>
    <col min="13828" max="13828" width="17" style="143" customWidth="1"/>
    <col min="13829" max="13829" width="15.7109375" style="143" customWidth="1"/>
    <col min="13830" max="14080" width="9.140625" style="143"/>
    <col min="14081" max="14081" width="10.42578125" style="143" customWidth="1"/>
    <col min="14082" max="14082" width="34.42578125" style="143" customWidth="1"/>
    <col min="14083" max="14083" width="17.28515625" style="143" customWidth="1"/>
    <col min="14084" max="14084" width="17" style="143" customWidth="1"/>
    <col min="14085" max="14085" width="15.7109375" style="143" customWidth="1"/>
    <col min="14086" max="14336" width="9.140625" style="143"/>
    <col min="14337" max="14337" width="10.42578125" style="143" customWidth="1"/>
    <col min="14338" max="14338" width="34.42578125" style="143" customWidth="1"/>
    <col min="14339" max="14339" width="17.28515625" style="143" customWidth="1"/>
    <col min="14340" max="14340" width="17" style="143" customWidth="1"/>
    <col min="14341" max="14341" width="15.7109375" style="143" customWidth="1"/>
    <col min="14342" max="14592" width="9.140625" style="143"/>
    <col min="14593" max="14593" width="10.42578125" style="143" customWidth="1"/>
    <col min="14594" max="14594" width="34.42578125" style="143" customWidth="1"/>
    <col min="14595" max="14595" width="17.28515625" style="143" customWidth="1"/>
    <col min="14596" max="14596" width="17" style="143" customWidth="1"/>
    <col min="14597" max="14597" width="15.7109375" style="143" customWidth="1"/>
    <col min="14598" max="14848" width="9.140625" style="143"/>
    <col min="14849" max="14849" width="10.42578125" style="143" customWidth="1"/>
    <col min="14850" max="14850" width="34.42578125" style="143" customWidth="1"/>
    <col min="14851" max="14851" width="17.28515625" style="143" customWidth="1"/>
    <col min="14852" max="14852" width="17" style="143" customWidth="1"/>
    <col min="14853" max="14853" width="15.7109375" style="143" customWidth="1"/>
    <col min="14854" max="15104" width="9.140625" style="143"/>
    <col min="15105" max="15105" width="10.42578125" style="143" customWidth="1"/>
    <col min="15106" max="15106" width="34.42578125" style="143" customWidth="1"/>
    <col min="15107" max="15107" width="17.28515625" style="143" customWidth="1"/>
    <col min="15108" max="15108" width="17" style="143" customWidth="1"/>
    <col min="15109" max="15109" width="15.7109375" style="143" customWidth="1"/>
    <col min="15110" max="15360" width="9.140625" style="143"/>
    <col min="15361" max="15361" width="10.42578125" style="143" customWidth="1"/>
    <col min="15362" max="15362" width="34.42578125" style="143" customWidth="1"/>
    <col min="15363" max="15363" width="17.28515625" style="143" customWidth="1"/>
    <col min="15364" max="15364" width="17" style="143" customWidth="1"/>
    <col min="15365" max="15365" width="15.7109375" style="143" customWidth="1"/>
    <col min="15366" max="15616" width="9.140625" style="143"/>
    <col min="15617" max="15617" width="10.42578125" style="143" customWidth="1"/>
    <col min="15618" max="15618" width="34.42578125" style="143" customWidth="1"/>
    <col min="15619" max="15619" width="17.28515625" style="143" customWidth="1"/>
    <col min="15620" max="15620" width="17" style="143" customWidth="1"/>
    <col min="15621" max="15621" width="15.7109375" style="143" customWidth="1"/>
    <col min="15622" max="15872" width="9.140625" style="143"/>
    <col min="15873" max="15873" width="10.42578125" style="143" customWidth="1"/>
    <col min="15874" max="15874" width="34.42578125" style="143" customWidth="1"/>
    <col min="15875" max="15875" width="17.28515625" style="143" customWidth="1"/>
    <col min="15876" max="15876" width="17" style="143" customWidth="1"/>
    <col min="15877" max="15877" width="15.7109375" style="143" customWidth="1"/>
    <col min="15878" max="16128" width="9.140625" style="143"/>
    <col min="16129" max="16129" width="10.42578125" style="143" customWidth="1"/>
    <col min="16130" max="16130" width="34.42578125" style="143" customWidth="1"/>
    <col min="16131" max="16131" width="17.28515625" style="143" customWidth="1"/>
    <col min="16132" max="16132" width="17" style="143" customWidth="1"/>
    <col min="16133" max="16133" width="15.7109375" style="143" customWidth="1"/>
    <col min="16134" max="16384" width="9.140625" style="143"/>
  </cols>
  <sheetData>
    <row r="1" spans="1:8" s="106" customFormat="1" ht="15.75">
      <c r="B1" s="126"/>
      <c r="C1" s="126"/>
      <c r="D1" s="126"/>
      <c r="E1" s="126"/>
      <c r="F1" s="126"/>
    </row>
    <row r="2" spans="1:8" s="106" customFormat="1" ht="15.75">
      <c r="B2" s="126"/>
      <c r="C2" s="126"/>
      <c r="D2" s="126"/>
      <c r="E2" s="126"/>
      <c r="F2" s="126"/>
    </row>
    <row r="3" spans="1:8" s="106" customFormat="1" ht="15.75">
      <c r="B3" s="126"/>
      <c r="C3" s="126"/>
      <c r="D3" s="126"/>
      <c r="E3" s="126"/>
      <c r="F3" s="126"/>
    </row>
    <row r="4" spans="1:8" s="106" customFormat="1" ht="15.75">
      <c r="B4" s="126"/>
      <c r="C4" s="126"/>
      <c r="D4" s="126"/>
      <c r="E4" s="126"/>
      <c r="F4" s="126"/>
    </row>
    <row r="5" spans="1:8" s="106" customFormat="1" ht="15.75">
      <c r="B5" s="126"/>
      <c r="C5" s="126"/>
      <c r="D5" s="126"/>
      <c r="E5" s="126"/>
      <c r="F5" s="126"/>
    </row>
    <row r="6" spans="1:8" s="106" customFormat="1" ht="15.75">
      <c r="B6" s="126"/>
      <c r="C6" s="126"/>
      <c r="D6" s="126"/>
      <c r="E6" s="126"/>
      <c r="F6" s="126"/>
    </row>
    <row r="7" spans="1:8" s="106" customFormat="1" ht="15.75">
      <c r="B7" s="126"/>
      <c r="C7" s="126"/>
      <c r="D7" s="126"/>
      <c r="E7" s="126"/>
      <c r="F7" s="126"/>
    </row>
    <row r="8" spans="1:8" s="106" customFormat="1" ht="15.75">
      <c r="B8" s="126"/>
      <c r="C8" s="126"/>
      <c r="D8" s="126"/>
      <c r="E8" s="126"/>
      <c r="F8" s="126"/>
    </row>
    <row r="9" spans="1:8" s="106" customFormat="1" ht="15.75">
      <c r="B9" s="126"/>
      <c r="C9" s="126"/>
      <c r="D9" s="126"/>
      <c r="E9" s="126"/>
      <c r="F9" s="126"/>
    </row>
    <row r="10" spans="1:8" s="106" customFormat="1" ht="15.75">
      <c r="B10" s="126"/>
      <c r="C10" s="126"/>
      <c r="D10" s="126"/>
      <c r="E10" s="126"/>
      <c r="F10" s="126"/>
    </row>
    <row r="11" spans="1:8" s="106" customFormat="1" ht="15.75">
      <c r="B11" s="126"/>
      <c r="C11" s="126"/>
      <c r="D11" s="126"/>
      <c r="E11" s="126"/>
      <c r="F11" s="126"/>
    </row>
    <row r="12" spans="1:8" s="106" customFormat="1" ht="15.75">
      <c r="A12" s="104"/>
      <c r="B12" s="105"/>
      <c r="C12" s="105"/>
      <c r="D12" s="105"/>
      <c r="E12" s="105"/>
      <c r="F12" s="105"/>
      <c r="G12" s="104"/>
    </row>
    <row r="13" spans="1:8" s="106" customFormat="1" ht="12.75" customHeight="1">
      <c r="A13" s="107"/>
      <c r="B13" s="108"/>
      <c r="C13" s="108"/>
      <c r="D13" s="108"/>
      <c r="E13" s="108"/>
      <c r="F13" s="108"/>
      <c r="G13" s="109"/>
    </row>
    <row r="14" spans="1:8" ht="48" customHeight="1">
      <c r="A14" s="281" t="s">
        <v>809</v>
      </c>
      <c r="B14" s="281"/>
      <c r="C14" s="281"/>
      <c r="D14" s="281"/>
      <c r="E14" s="281"/>
      <c r="F14" s="146"/>
      <c r="G14" s="146"/>
      <c r="H14" s="146"/>
    </row>
    <row r="15" spans="1:8">
      <c r="A15" s="146"/>
      <c r="B15" s="146"/>
      <c r="C15" s="146"/>
      <c r="D15" s="147"/>
      <c r="E15" s="147"/>
      <c r="F15" s="146"/>
      <c r="G15" s="146"/>
      <c r="H15" s="146"/>
    </row>
    <row r="16" spans="1:8">
      <c r="A16" s="146"/>
      <c r="B16" s="146"/>
      <c r="D16" s="147"/>
      <c r="E16" s="148" t="s">
        <v>3</v>
      </c>
      <c r="F16" s="146"/>
      <c r="G16" s="146"/>
      <c r="H16" s="146"/>
    </row>
    <row r="17" spans="1:8" ht="34.9" customHeight="1">
      <c r="A17" s="282" t="s">
        <v>786</v>
      </c>
      <c r="B17" s="284" t="s">
        <v>787</v>
      </c>
      <c r="C17" s="286" t="s">
        <v>810</v>
      </c>
      <c r="D17" s="287"/>
      <c r="E17" s="288"/>
      <c r="F17" s="146"/>
      <c r="G17" s="146"/>
      <c r="H17" s="146"/>
    </row>
    <row r="18" spans="1:8" ht="15.75">
      <c r="A18" s="283"/>
      <c r="B18" s="285"/>
      <c r="C18" s="168">
        <v>2020</v>
      </c>
      <c r="D18" s="150">
        <v>2021</v>
      </c>
      <c r="E18" s="150">
        <v>2022</v>
      </c>
      <c r="F18" s="146"/>
      <c r="G18" s="146"/>
      <c r="H18" s="146"/>
    </row>
    <row r="19" spans="1:8" ht="18.75">
      <c r="A19" s="151">
        <v>1</v>
      </c>
      <c r="B19" s="152" t="s">
        <v>811</v>
      </c>
      <c r="C19" s="173">
        <v>6015.25</v>
      </c>
      <c r="D19" s="154">
        <v>4955.3</v>
      </c>
      <c r="E19" s="170">
        <v>4681.8</v>
      </c>
      <c r="F19" s="146"/>
      <c r="G19" s="146"/>
      <c r="H19" s="146"/>
    </row>
    <row r="20" spans="1:8" ht="18.75">
      <c r="A20" s="151">
        <v>2</v>
      </c>
      <c r="B20" s="152" t="s">
        <v>803</v>
      </c>
      <c r="C20" s="173">
        <v>7504.72</v>
      </c>
      <c r="D20" s="170">
        <v>6341.8</v>
      </c>
      <c r="E20" s="170">
        <v>6047.2</v>
      </c>
      <c r="F20" s="146"/>
      <c r="G20" s="146"/>
      <c r="H20" s="146"/>
    </row>
    <row r="21" spans="1:8" ht="18.75">
      <c r="A21" s="151">
        <v>3</v>
      </c>
      <c r="B21" s="152" t="s">
        <v>789</v>
      </c>
      <c r="C21" s="173">
        <v>5562.2</v>
      </c>
      <c r="D21" s="170">
        <v>4705.1000000000004</v>
      </c>
      <c r="E21" s="170">
        <v>4487.8999999999996</v>
      </c>
      <c r="F21" s="146"/>
      <c r="G21" s="146"/>
      <c r="H21" s="146"/>
    </row>
    <row r="22" spans="1:8" ht="18.75">
      <c r="A22" s="151">
        <v>4</v>
      </c>
      <c r="B22" s="152" t="s">
        <v>812</v>
      </c>
      <c r="C22" s="173">
        <v>8237.08</v>
      </c>
      <c r="D22" s="170">
        <v>6961.4</v>
      </c>
      <c r="E22" s="170">
        <v>6638.4</v>
      </c>
      <c r="F22" s="146"/>
      <c r="G22" s="146"/>
      <c r="H22" s="146"/>
    </row>
    <row r="23" spans="1:8" ht="18.75">
      <c r="A23" s="151">
        <v>5</v>
      </c>
      <c r="B23" s="152" t="s">
        <v>813</v>
      </c>
      <c r="C23" s="173">
        <v>5529.09</v>
      </c>
      <c r="D23" s="170">
        <v>4639.3</v>
      </c>
      <c r="E23" s="170">
        <v>4414.1000000000004</v>
      </c>
      <c r="F23" s="146"/>
      <c r="G23" s="146"/>
      <c r="H23" s="146"/>
    </row>
    <row r="24" spans="1:8" ht="18.75">
      <c r="A24" s="151">
        <v>6</v>
      </c>
      <c r="B24" s="152" t="s">
        <v>791</v>
      </c>
      <c r="C24" s="173">
        <f>1818.77+489.1</f>
        <v>2307.87</v>
      </c>
      <c r="D24" s="170">
        <v>1951.7</v>
      </c>
      <c r="E24" s="170">
        <v>1861.3</v>
      </c>
      <c r="F24" s="146"/>
      <c r="G24" s="146"/>
      <c r="H24" s="146"/>
    </row>
    <row r="25" spans="1:8" ht="18.75">
      <c r="A25" s="151">
        <v>7</v>
      </c>
      <c r="B25" s="152" t="s">
        <v>814</v>
      </c>
      <c r="C25" s="173">
        <v>8308.7000000000007</v>
      </c>
      <c r="D25" s="170">
        <v>6988.3</v>
      </c>
      <c r="E25" s="170">
        <v>6652.8</v>
      </c>
      <c r="F25" s="146"/>
      <c r="G25" s="146"/>
      <c r="H25" s="146"/>
    </row>
    <row r="26" spans="1:8" ht="18.75">
      <c r="A26" s="151">
        <v>8</v>
      </c>
      <c r="B26" s="152" t="s">
        <v>815</v>
      </c>
      <c r="C26" s="173">
        <v>6484.45</v>
      </c>
      <c r="D26" s="170">
        <v>5159.8999999999996</v>
      </c>
      <c r="E26" s="170">
        <v>4825.8</v>
      </c>
      <c r="F26" s="146"/>
      <c r="G26" s="146"/>
      <c r="H26" s="146"/>
    </row>
    <row r="27" spans="1:8" ht="18.75">
      <c r="A27" s="151">
        <v>9</v>
      </c>
      <c r="B27" s="152" t="s">
        <v>792</v>
      </c>
      <c r="C27" s="173">
        <v>3720.98</v>
      </c>
      <c r="D27" s="170">
        <v>3145.1</v>
      </c>
      <c r="E27" s="170">
        <v>2999.2</v>
      </c>
      <c r="F27" s="146"/>
      <c r="G27" s="146"/>
      <c r="H27" s="146"/>
    </row>
    <row r="28" spans="1:8" ht="18.75">
      <c r="A28" s="151">
        <v>10</v>
      </c>
      <c r="B28" s="152" t="s">
        <v>816</v>
      </c>
      <c r="C28" s="173">
        <v>7457.19</v>
      </c>
      <c r="D28" s="170">
        <v>6305.8</v>
      </c>
      <c r="E28" s="170">
        <v>6014.2</v>
      </c>
      <c r="F28" s="146"/>
      <c r="G28" s="146"/>
      <c r="H28" s="146"/>
    </row>
    <row r="29" spans="1:8" ht="18.75">
      <c r="A29" s="151">
        <v>11</v>
      </c>
      <c r="B29" s="152" t="s">
        <v>793</v>
      </c>
      <c r="C29" s="173">
        <f>2108.92+489.1</f>
        <v>2598.02</v>
      </c>
      <c r="D29" s="170">
        <v>2198.5</v>
      </c>
      <c r="E29" s="170">
        <v>2097.1999999999998</v>
      </c>
      <c r="F29" s="146"/>
      <c r="G29" s="146"/>
      <c r="H29" s="146"/>
    </row>
    <row r="30" spans="1:8" ht="18.75">
      <c r="A30" s="151">
        <v>12</v>
      </c>
      <c r="B30" s="152" t="s">
        <v>794</v>
      </c>
      <c r="C30" s="173">
        <v>2905.96</v>
      </c>
      <c r="D30" s="170">
        <v>2455.9</v>
      </c>
      <c r="E30" s="170">
        <v>2341.6999999999998</v>
      </c>
      <c r="F30" s="146"/>
      <c r="G30" s="146"/>
      <c r="H30" s="146"/>
    </row>
    <row r="31" spans="1:8" ht="18.75">
      <c r="A31" s="151">
        <v>13</v>
      </c>
      <c r="B31" s="152" t="s">
        <v>817</v>
      </c>
      <c r="C31" s="173">
        <v>8039.12</v>
      </c>
      <c r="D31" s="170">
        <v>6782.7</v>
      </c>
      <c r="E31" s="170">
        <v>6465.6</v>
      </c>
      <c r="F31" s="146"/>
      <c r="G31" s="146"/>
      <c r="H31" s="146"/>
    </row>
    <row r="32" spans="1:8" ht="18.75">
      <c r="A32" s="151">
        <v>14</v>
      </c>
      <c r="B32" s="152" t="s">
        <v>795</v>
      </c>
      <c r="C32" s="173">
        <v>4304.7</v>
      </c>
      <c r="D32" s="170">
        <v>3641.7</v>
      </c>
      <c r="E32" s="170">
        <v>3473.7</v>
      </c>
      <c r="F32" s="146"/>
      <c r="G32" s="146"/>
      <c r="H32" s="146"/>
    </row>
    <row r="33" spans="1:9" ht="18.75">
      <c r="A33" s="151">
        <v>15</v>
      </c>
      <c r="B33" s="152" t="s">
        <v>796</v>
      </c>
      <c r="C33" s="173">
        <v>3776.9</v>
      </c>
      <c r="D33" s="170">
        <v>3196.2</v>
      </c>
      <c r="E33" s="170">
        <v>3049</v>
      </c>
      <c r="F33" s="146"/>
      <c r="G33" s="146"/>
      <c r="H33" s="146"/>
    </row>
    <row r="34" spans="1:9" ht="18.75">
      <c r="A34" s="151">
        <v>16</v>
      </c>
      <c r="B34" s="152" t="s">
        <v>797</v>
      </c>
      <c r="C34" s="173">
        <v>1971</v>
      </c>
      <c r="D34" s="170">
        <v>1668.1</v>
      </c>
      <c r="E34" s="170">
        <v>1591.3</v>
      </c>
      <c r="F34" s="146"/>
      <c r="G34" s="146"/>
      <c r="H34" s="146"/>
    </row>
    <row r="35" spans="1:9" ht="18.75">
      <c r="A35" s="151">
        <v>17</v>
      </c>
      <c r="B35" s="152" t="s">
        <v>798</v>
      </c>
      <c r="C35" s="173">
        <v>3522.82</v>
      </c>
      <c r="D35" s="171">
        <v>2977</v>
      </c>
      <c r="E35" s="172">
        <v>2838.7</v>
      </c>
    </row>
    <row r="36" spans="1:9" ht="19.5" customHeight="1">
      <c r="A36" s="151">
        <v>18</v>
      </c>
      <c r="B36" s="152" t="s">
        <v>799</v>
      </c>
      <c r="C36" s="173">
        <v>10549.25</v>
      </c>
      <c r="D36" s="171">
        <v>8881</v>
      </c>
      <c r="E36" s="171">
        <v>8456.4</v>
      </c>
    </row>
    <row r="37" spans="1:9" ht="18.75">
      <c r="A37" s="156" t="s">
        <v>801</v>
      </c>
      <c r="B37" s="157" t="s">
        <v>802</v>
      </c>
      <c r="C37" s="158">
        <f>C19+C20+C21+C22+C23+C24+C25+C26+C27+C28+C29+C30+C31+C32+C33+C34+C35+C36</f>
        <v>98795.3</v>
      </c>
      <c r="D37" s="158">
        <f>D19+D20+D21+D22+D23+D24+D25+D26+D27+D28+D29+D30+D31+D32+D33+D34+D35+D36</f>
        <v>82954.8</v>
      </c>
      <c r="E37" s="158">
        <f>E19+E20+E21+E22+E23+E24+E25+E26+E27+E28+E29+E30+E31+E32+E33+E34+E35+E36</f>
        <v>78936.299999999988</v>
      </c>
    </row>
    <row r="38" spans="1:9">
      <c r="A38" s="159"/>
      <c r="B38" s="159"/>
      <c r="C38" s="159"/>
    </row>
    <row r="39" spans="1:9">
      <c r="A39" s="159"/>
      <c r="B39" s="159"/>
      <c r="C39" s="159"/>
    </row>
    <row r="40" spans="1:9">
      <c r="A40" s="159"/>
      <c r="B40" s="159"/>
      <c r="C40" s="159"/>
    </row>
    <row r="41" spans="1:9" s="160" customFormat="1" ht="15.75">
      <c r="A41" s="160" t="s">
        <v>2</v>
      </c>
      <c r="B41" s="161"/>
      <c r="C41" s="161"/>
      <c r="D41" s="289" t="s">
        <v>0</v>
      </c>
      <c r="E41" s="289"/>
      <c r="G41" s="162"/>
      <c r="H41" s="162"/>
      <c r="I41" s="162"/>
    </row>
  </sheetData>
  <mergeCells count="5">
    <mergeCell ref="A14:E14"/>
    <mergeCell ref="A17:A18"/>
    <mergeCell ref="B17:B18"/>
    <mergeCell ref="C17:E17"/>
    <mergeCell ref="D41:E41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19</vt:i4>
      </vt:variant>
    </vt:vector>
  </HeadingPairs>
  <TitlesOfParts>
    <vt:vector size="30" baseType="lpstr">
      <vt:lpstr>прил1</vt:lpstr>
      <vt:lpstr>прил 2 (админ ОГВ)</vt:lpstr>
      <vt:lpstr>прил3</vt:lpstr>
      <vt:lpstr>прил4</vt:lpstr>
      <vt:lpstr>прил5</vt:lpstr>
      <vt:lpstr>прил6</vt:lpstr>
      <vt:lpstr>прил7</vt:lpstr>
      <vt:lpstr>прил8</vt:lpstr>
      <vt:lpstr>прил9 </vt:lpstr>
      <vt:lpstr>прил10</vt:lpstr>
      <vt:lpstr>прил 11</vt:lpstr>
      <vt:lpstr>'прил 2 (админ ОГВ)'!Заголовки_для_печати</vt:lpstr>
      <vt:lpstr>прил1!Заголовки_для_печати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'прил 11'!Область_печати</vt:lpstr>
      <vt:lpstr>'прил 2 (админ ОГВ)'!Область_печати</vt:lpstr>
      <vt:lpstr>прил1!Область_печати</vt:lpstr>
      <vt:lpstr>прил10!Область_печати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'прил9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2020-10-07T03:44:58Z</cp:lastPrinted>
  <dcterms:created xsi:type="dcterms:W3CDTF">2017-12-07T02:26:29Z</dcterms:created>
  <dcterms:modified xsi:type="dcterms:W3CDTF">2020-12-03T09:07:36Z</dcterms:modified>
</cp:coreProperties>
</file>